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\"/>
    </mc:Choice>
  </mc:AlternateContent>
  <bookViews>
    <workbookView xWindow="0" yWindow="0" windowWidth="28800" windowHeight="12045"/>
  </bookViews>
  <sheets>
    <sheet name="147 руб" sheetId="1" r:id="rId1"/>
  </sheets>
  <definedNames>
    <definedName name="_xlnm.Print_Area" localSheetId="0">'147 руб'!$A$1:$N$165</definedName>
  </definedNames>
  <calcPr calcId="162913"/>
</workbook>
</file>

<file path=xl/calcChain.xml><?xml version="1.0" encoding="utf-8"?>
<calcChain xmlns="http://schemas.openxmlformats.org/spreadsheetml/2006/main">
  <c r="E156" i="1" l="1"/>
  <c r="F156" i="1"/>
  <c r="G156" i="1"/>
  <c r="H156" i="1"/>
  <c r="I156" i="1"/>
  <c r="J156" i="1"/>
  <c r="K156" i="1"/>
  <c r="L156" i="1"/>
  <c r="M156" i="1"/>
  <c r="N156" i="1"/>
  <c r="D156" i="1"/>
  <c r="E150" i="1"/>
  <c r="F150" i="1"/>
  <c r="G150" i="1"/>
  <c r="H150" i="1"/>
  <c r="I150" i="1"/>
  <c r="J150" i="1"/>
  <c r="K150" i="1"/>
  <c r="L150" i="1"/>
  <c r="M150" i="1"/>
  <c r="N150" i="1"/>
  <c r="D150" i="1"/>
  <c r="D141" i="1" l="1"/>
  <c r="E135" i="1"/>
  <c r="F135" i="1"/>
  <c r="G135" i="1"/>
  <c r="H135" i="1"/>
  <c r="I135" i="1"/>
  <c r="J135" i="1"/>
  <c r="K135" i="1"/>
  <c r="L135" i="1"/>
  <c r="M135" i="1"/>
  <c r="N135" i="1"/>
  <c r="D135" i="1"/>
  <c r="E126" i="1"/>
  <c r="F126" i="1"/>
  <c r="G126" i="1"/>
  <c r="H126" i="1"/>
  <c r="I126" i="1"/>
  <c r="J126" i="1"/>
  <c r="K126" i="1"/>
  <c r="L126" i="1"/>
  <c r="M126" i="1"/>
  <c r="N126" i="1"/>
  <c r="D126" i="1"/>
  <c r="E120" i="1"/>
  <c r="E119" i="1" s="1"/>
  <c r="F120" i="1"/>
  <c r="G120" i="1"/>
  <c r="H120" i="1"/>
  <c r="I120" i="1"/>
  <c r="I119" i="1" s="1"/>
  <c r="J120" i="1"/>
  <c r="K120" i="1"/>
  <c r="L120" i="1"/>
  <c r="M120" i="1"/>
  <c r="M119" i="1" s="1"/>
  <c r="N120" i="1"/>
  <c r="D120" i="1"/>
  <c r="N119" i="1" l="1"/>
  <c r="F119" i="1"/>
  <c r="H119" i="1"/>
  <c r="D119" i="1"/>
  <c r="L119" i="1"/>
  <c r="K119" i="1"/>
  <c r="G119" i="1"/>
  <c r="J119" i="1"/>
  <c r="E104" i="1"/>
  <c r="F104" i="1"/>
  <c r="F103" i="1" s="1"/>
  <c r="G104" i="1"/>
  <c r="G103" i="1" s="1"/>
  <c r="H104" i="1"/>
  <c r="H103" i="1" s="1"/>
  <c r="I104" i="1"/>
  <c r="I103" i="1" s="1"/>
  <c r="J104" i="1"/>
  <c r="K104" i="1"/>
  <c r="K103" i="1" s="1"/>
  <c r="L104" i="1"/>
  <c r="M104" i="1"/>
  <c r="N104" i="1"/>
  <c r="N103" i="1" s="1"/>
  <c r="D104" i="1"/>
  <c r="D103" i="1" s="1"/>
  <c r="M110" i="1"/>
  <c r="L110" i="1"/>
  <c r="J110" i="1"/>
  <c r="E110" i="1"/>
  <c r="D87" i="1"/>
  <c r="L103" i="1" l="1"/>
  <c r="J103" i="1"/>
  <c r="M103" i="1"/>
  <c r="E103" i="1"/>
  <c r="E94" i="1" l="1"/>
  <c r="F94" i="1"/>
  <c r="G94" i="1"/>
  <c r="H94" i="1"/>
  <c r="I94" i="1"/>
  <c r="J94" i="1"/>
  <c r="K94" i="1"/>
  <c r="L94" i="1"/>
  <c r="M94" i="1"/>
  <c r="N94" i="1"/>
  <c r="D94" i="1"/>
  <c r="E71" i="1"/>
  <c r="F71" i="1"/>
  <c r="G71" i="1"/>
  <c r="H71" i="1"/>
  <c r="I71" i="1"/>
  <c r="J71" i="1"/>
  <c r="K71" i="1"/>
  <c r="L71" i="1"/>
  <c r="M71" i="1"/>
  <c r="N71" i="1"/>
  <c r="D71" i="1"/>
  <c r="E77" i="1"/>
  <c r="F77" i="1"/>
  <c r="G77" i="1"/>
  <c r="H77" i="1"/>
  <c r="I77" i="1"/>
  <c r="J77" i="1"/>
  <c r="K77" i="1"/>
  <c r="L77" i="1"/>
  <c r="M77" i="1"/>
  <c r="N77" i="1"/>
  <c r="D77" i="1"/>
  <c r="D70" i="1" l="1"/>
  <c r="K70" i="1"/>
  <c r="G70" i="1"/>
  <c r="N70" i="1"/>
  <c r="J70" i="1"/>
  <c r="F70" i="1"/>
  <c r="L70" i="1"/>
  <c r="H70" i="1"/>
  <c r="M70" i="1"/>
  <c r="I70" i="1"/>
  <c r="E70" i="1"/>
  <c r="E56" i="1" l="1"/>
  <c r="F56" i="1"/>
  <c r="G56" i="1"/>
  <c r="H56" i="1"/>
  <c r="I56" i="1"/>
  <c r="J56" i="1"/>
  <c r="K56" i="1"/>
  <c r="L56" i="1"/>
  <c r="M56" i="1"/>
  <c r="N56" i="1"/>
  <c r="D56" i="1"/>
  <c r="N62" i="1"/>
  <c r="M62" i="1"/>
  <c r="L62" i="1"/>
  <c r="K62" i="1"/>
  <c r="J62" i="1"/>
  <c r="I62" i="1"/>
  <c r="H62" i="1"/>
  <c r="G62" i="1"/>
  <c r="F62" i="1"/>
  <c r="E62" i="1"/>
  <c r="D62" i="1"/>
  <c r="E7" i="1"/>
  <c r="F7" i="1"/>
  <c r="G7" i="1"/>
  <c r="H7" i="1"/>
  <c r="I7" i="1"/>
  <c r="J7" i="1"/>
  <c r="K7" i="1"/>
  <c r="L7" i="1"/>
  <c r="M7" i="1"/>
  <c r="N7" i="1"/>
  <c r="D7" i="1"/>
  <c r="E55" i="1" l="1"/>
  <c r="F55" i="1"/>
  <c r="G55" i="1"/>
  <c r="H55" i="1"/>
  <c r="I55" i="1"/>
  <c r="J55" i="1"/>
  <c r="K55" i="1"/>
  <c r="L55" i="1"/>
  <c r="M55" i="1"/>
  <c r="N55" i="1"/>
  <c r="D55" i="1"/>
  <c r="E46" i="1" l="1"/>
  <c r="F46" i="1"/>
  <c r="G46" i="1"/>
  <c r="H46" i="1"/>
  <c r="I46" i="1"/>
  <c r="J46" i="1"/>
  <c r="K46" i="1"/>
  <c r="L46" i="1"/>
  <c r="M46" i="1"/>
  <c r="N46" i="1"/>
  <c r="D46" i="1"/>
  <c r="E40" i="1"/>
  <c r="F40" i="1"/>
  <c r="G40" i="1"/>
  <c r="H40" i="1"/>
  <c r="I40" i="1"/>
  <c r="J40" i="1"/>
  <c r="K40" i="1"/>
  <c r="L40" i="1"/>
  <c r="M40" i="1"/>
  <c r="N40" i="1"/>
  <c r="D40" i="1"/>
  <c r="N39" i="1" l="1"/>
  <c r="J39" i="1"/>
  <c r="M39" i="1"/>
  <c r="I39" i="1"/>
  <c r="E39" i="1"/>
  <c r="L39" i="1"/>
  <c r="K39" i="1"/>
  <c r="H39" i="1"/>
  <c r="D39" i="1"/>
  <c r="F39" i="1"/>
  <c r="G39" i="1"/>
  <c r="E23" i="1" l="1"/>
  <c r="F23" i="1"/>
  <c r="G23" i="1"/>
  <c r="H23" i="1"/>
  <c r="I23" i="1"/>
  <c r="J23" i="1"/>
  <c r="K23" i="1"/>
  <c r="L23" i="1"/>
  <c r="M23" i="1"/>
  <c r="N23" i="1"/>
  <c r="D23" i="1"/>
  <c r="E141" i="1" l="1"/>
  <c r="F141" i="1"/>
  <c r="G141" i="1"/>
  <c r="H141" i="1"/>
  <c r="I141" i="1"/>
  <c r="J141" i="1"/>
  <c r="K141" i="1"/>
  <c r="L141" i="1"/>
  <c r="M141" i="1"/>
  <c r="N141" i="1"/>
  <c r="E31" i="1" l="1"/>
  <c r="E22" i="1" s="1"/>
  <c r="F31" i="1"/>
  <c r="F22" i="1" s="1"/>
  <c r="G31" i="1"/>
  <c r="G22" i="1" s="1"/>
  <c r="H31" i="1"/>
  <c r="H22" i="1" s="1"/>
  <c r="I31" i="1"/>
  <c r="I22" i="1" s="1"/>
  <c r="J31" i="1"/>
  <c r="J22" i="1" s="1"/>
  <c r="K31" i="1"/>
  <c r="K22" i="1" s="1"/>
  <c r="L31" i="1"/>
  <c r="L22" i="1" s="1"/>
  <c r="M31" i="1"/>
  <c r="M22" i="1" s="1"/>
  <c r="N31" i="1"/>
  <c r="N22" i="1" s="1"/>
  <c r="D31" i="1"/>
  <c r="D22" i="1" s="1"/>
  <c r="E149" i="1"/>
  <c r="J149" i="1"/>
  <c r="E134" i="1"/>
  <c r="F134" i="1"/>
  <c r="H134" i="1"/>
  <c r="I134" i="1"/>
  <c r="J134" i="1"/>
  <c r="K134" i="1"/>
  <c r="L134" i="1"/>
  <c r="N134" i="1"/>
  <c r="D134" i="1"/>
  <c r="E87" i="1"/>
  <c r="F87" i="1"/>
  <c r="G87" i="1"/>
  <c r="H87" i="1"/>
  <c r="I87" i="1"/>
  <c r="J87" i="1"/>
  <c r="K87" i="1"/>
  <c r="L87" i="1"/>
  <c r="M87" i="1"/>
  <c r="N87" i="1"/>
  <c r="F149" i="1" l="1"/>
  <c r="M149" i="1"/>
  <c r="L149" i="1"/>
  <c r="H149" i="1"/>
  <c r="D149" i="1"/>
  <c r="I149" i="1"/>
  <c r="K149" i="1"/>
  <c r="G149" i="1"/>
  <c r="N149" i="1"/>
  <c r="G134" i="1"/>
  <c r="M134" i="1"/>
  <c r="D86" i="1"/>
  <c r="L86" i="1"/>
  <c r="H86" i="1"/>
  <c r="K86" i="1"/>
  <c r="G86" i="1"/>
  <c r="N86" i="1"/>
  <c r="J86" i="1"/>
  <c r="F86" i="1"/>
  <c r="M86" i="1"/>
  <c r="I86" i="1"/>
  <c r="E86" i="1"/>
  <c r="E14" i="1" l="1"/>
  <c r="E6" i="1" s="1"/>
  <c r="F14" i="1"/>
  <c r="F6" i="1" s="1"/>
  <c r="G14" i="1"/>
  <c r="G6" i="1" s="1"/>
  <c r="H14" i="1"/>
  <c r="H6" i="1" s="1"/>
  <c r="I14" i="1"/>
  <c r="I6" i="1" s="1"/>
  <c r="J14" i="1"/>
  <c r="J6" i="1" s="1"/>
  <c r="K14" i="1"/>
  <c r="K6" i="1" s="1"/>
  <c r="L14" i="1"/>
  <c r="L6" i="1" s="1"/>
  <c r="M14" i="1"/>
  <c r="M6" i="1" s="1"/>
  <c r="N14" i="1"/>
  <c r="N6" i="1" s="1"/>
  <c r="D14" i="1"/>
  <c r="D6" i="1" s="1"/>
</calcChain>
</file>

<file path=xl/sharedStrings.xml><?xml version="1.0" encoding="utf-8"?>
<sst xmlns="http://schemas.openxmlformats.org/spreadsheetml/2006/main" count="327" uniqueCount="201">
  <si>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</si>
  <si>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</si>
  <si>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</si>
  <si>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</si>
  <si>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</si>
  <si>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</si>
  <si>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</si>
  <si>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</si>
  <si>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</si>
  <si>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</si>
  <si>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</si>
  <si>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</si>
  <si>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</si>
  <si>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</si>
  <si>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</si>
  <si>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</si>
  <si>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</si>
  <si>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</si>
  <si>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</si>
  <si>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</si>
  <si>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</si>
  <si>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</si>
  <si>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</si>
  <si>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</si>
  <si>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</si>
  <si>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</si>
  <si>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</si>
  <si>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</si>
  <si>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</si>
  <si>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</si>
  <si>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</si>
  <si>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</si>
  <si>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60/50</t>
  </si>
  <si>
    <t>182/17</t>
  </si>
  <si>
    <t>309/17</t>
  </si>
  <si>
    <t>210/17</t>
  </si>
  <si>
    <t>15/17</t>
  </si>
  <si>
    <t>Сыр (порциями)</t>
  </si>
  <si>
    <t>Батон нарезной</t>
  </si>
  <si>
    <t>Каша гречневая рассыпчатая</t>
  </si>
  <si>
    <t>93/17</t>
  </si>
  <si>
    <t>Каша "Дружба" с маслом</t>
  </si>
  <si>
    <t>Хлеб ржаной</t>
  </si>
  <si>
    <t>302/17</t>
  </si>
  <si>
    <t>Запеканка из творога с молоком сгущенным</t>
  </si>
  <si>
    <t>223/17</t>
  </si>
  <si>
    <t>Омлет натуральный с маслом</t>
  </si>
  <si>
    <t>278/17</t>
  </si>
  <si>
    <t>247/06</t>
  </si>
  <si>
    <t>50/50</t>
  </si>
  <si>
    <t>Каша молочная 5 злаков (жидкая) с маслом</t>
  </si>
  <si>
    <t>Компот из смеси сухофруктов, витамин С</t>
  </si>
  <si>
    <t>Яблоко</t>
  </si>
  <si>
    <t>Компот из кураги, витамин С</t>
  </si>
  <si>
    <t>Чай с лимоном</t>
  </si>
  <si>
    <t>Кисель из концентрата плодового или ягодного, витамин С</t>
  </si>
  <si>
    <t>40</t>
  </si>
  <si>
    <t>411/16</t>
  </si>
  <si>
    <t>412/16</t>
  </si>
  <si>
    <t>394/16</t>
  </si>
  <si>
    <t>200/7</t>
  </si>
  <si>
    <t>260/17</t>
  </si>
  <si>
    <t>70/17</t>
  </si>
  <si>
    <t>235/17</t>
  </si>
  <si>
    <t>Овощи натуральные солёные (огурцы)</t>
  </si>
  <si>
    <t>Шницель натуральный рыбный (минтай)</t>
  </si>
  <si>
    <t>200/5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</si>
  <si>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</si>
  <si>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</si>
  <si>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</si>
  <si>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</si>
  <si>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</si>
  <si>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</si>
  <si>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</si>
  <si>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</si>
  <si>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</si>
  <si>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</si>
  <si>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</si>
  <si>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</si>
  <si>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</si>
  <si>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</si>
  <si>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</si>
  <si>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</si>
  <si>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</si>
  <si>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</si>
  <si>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414/16</t>
  </si>
  <si>
    <t>ТТК 116</t>
  </si>
  <si>
    <t>Запеканка из творога "Радуга" (с курагой) с молоком сгущенным</t>
  </si>
  <si>
    <t>ДЕНЬ 10.</t>
  </si>
  <si>
    <t>ДЕНЬ 7. ЭНЕРГЕТИЧЕСКАЯ И ПИЩЕВАЯ ЦЕННОСТЬ ЗА ДЕНЬ</t>
  </si>
  <si>
    <t>Гуляш из птицы (грудка)</t>
  </si>
  <si>
    <t>271/17</t>
  </si>
  <si>
    <t>Котлета домашняя</t>
  </si>
  <si>
    <t>Тефтели 1-й вариант</t>
  </si>
  <si>
    <t>ЗАВТРАК</t>
  </si>
  <si>
    <t>ОБЕД</t>
  </si>
  <si>
    <t>52/17</t>
  </si>
  <si>
    <t>Салат из свеклы</t>
  </si>
  <si>
    <t>96/17</t>
  </si>
  <si>
    <t>Рассольник "Ленинградский" с курицей отварной</t>
  </si>
  <si>
    <t>182/06</t>
  </si>
  <si>
    <t>Ёжики в соусе</t>
  </si>
  <si>
    <t>Минеральные вещества (мг)</t>
  </si>
  <si>
    <t>99/17</t>
  </si>
  <si>
    <t>Суп из овощей</t>
  </si>
  <si>
    <t>75/17</t>
  </si>
  <si>
    <t>Икра морковная</t>
  </si>
  <si>
    <t>113/17</t>
  </si>
  <si>
    <t>Суп-лапша домашняя</t>
  </si>
  <si>
    <t>0,05</t>
  </si>
  <si>
    <t>304/17</t>
  </si>
  <si>
    <t>Рис отварной</t>
  </si>
  <si>
    <t>1008/13</t>
  </si>
  <si>
    <t>Напиток апельсиновый</t>
  </si>
  <si>
    <t>200</t>
  </si>
  <si>
    <t>0,01</t>
  </si>
  <si>
    <t>9,00</t>
  </si>
  <si>
    <t>5,82</t>
  </si>
  <si>
    <t>0,12</t>
  </si>
  <si>
    <t>1/06</t>
  </si>
  <si>
    <t>Винерет с зеленым горошком (без капусты)</t>
  </si>
  <si>
    <t>88/17</t>
  </si>
  <si>
    <t>Щи из свежей капусты с картофелем</t>
  </si>
  <si>
    <t>0,08</t>
  </si>
  <si>
    <t>102/17</t>
  </si>
  <si>
    <t>Суп картофельный с бобовыми</t>
  </si>
  <si>
    <t>ТТК 212</t>
  </si>
  <si>
    <t>Жаркое "Петушок" (грудка)</t>
  </si>
  <si>
    <t>Компот из плодов или ягод сушенных (изюм), витамин С</t>
  </si>
  <si>
    <t>612/04</t>
  </si>
  <si>
    <t>Маринад овощной с томатом</t>
  </si>
  <si>
    <t>63/06</t>
  </si>
  <si>
    <t>Суп картофельный с крупой,с сайрой</t>
  </si>
  <si>
    <t xml:space="preserve">Фрикадельки в соусе </t>
  </si>
  <si>
    <t>55/50</t>
  </si>
  <si>
    <t>0,40</t>
  </si>
  <si>
    <t>7,54</t>
  </si>
  <si>
    <t>6,72</t>
  </si>
  <si>
    <t>1,36</t>
  </si>
  <si>
    <t>1,28</t>
  </si>
  <si>
    <t>82/17</t>
  </si>
  <si>
    <t xml:space="preserve">Борщ с капустой и картофелем </t>
  </si>
  <si>
    <t>291/17</t>
  </si>
  <si>
    <t>Плов из птицы (грудка филе)</t>
  </si>
  <si>
    <t>103/17</t>
  </si>
  <si>
    <t>Суп картофельный с макаронными изделиями</t>
  </si>
  <si>
    <t>98/17</t>
  </si>
  <si>
    <t xml:space="preserve">Суп крестьянский с крупой </t>
  </si>
  <si>
    <t>295/17</t>
  </si>
  <si>
    <t>Биточек куриный</t>
  </si>
  <si>
    <t>143/17</t>
  </si>
  <si>
    <t>Рагу из овощей</t>
  </si>
  <si>
    <t>Горошница</t>
  </si>
  <si>
    <t>54/21</t>
  </si>
  <si>
    <t>Картофель отварной</t>
  </si>
  <si>
    <t>310/17</t>
  </si>
  <si>
    <t>Капуста тушеная</t>
  </si>
  <si>
    <t>321/17</t>
  </si>
  <si>
    <t>303/17</t>
  </si>
  <si>
    <t>Каша пшенная вязкая</t>
  </si>
  <si>
    <t>меню на 147 руб (с 5 по 11 классы)</t>
  </si>
  <si>
    <t>181/17</t>
  </si>
  <si>
    <t>Каша молочная манная (жидкая) с маслом</t>
  </si>
  <si>
    <t>6,36</t>
  </si>
  <si>
    <t>8,62</t>
  </si>
  <si>
    <t>33,00</t>
  </si>
  <si>
    <t>235,05</t>
  </si>
  <si>
    <t>29,15</t>
  </si>
  <si>
    <t>5,66</t>
  </si>
  <si>
    <t>0,48</t>
  </si>
  <si>
    <t>425/17</t>
  </si>
  <si>
    <t>Булочка дорожная</t>
  </si>
  <si>
    <t>105/5</t>
  </si>
  <si>
    <t>Каша молочная пшённая (жидкая) с маслом</t>
  </si>
  <si>
    <t>174/17</t>
  </si>
  <si>
    <t>Каша ячневая молочная вязкая с маслом</t>
  </si>
  <si>
    <t>Чай молоком</t>
  </si>
  <si>
    <t>1,45</t>
  </si>
  <si>
    <t>1,60</t>
  </si>
  <si>
    <t>17,35</t>
  </si>
  <si>
    <t>89,60</t>
  </si>
  <si>
    <t>14/17</t>
  </si>
  <si>
    <t>Масло (порциями)</t>
  </si>
  <si>
    <t>280/17</t>
  </si>
  <si>
    <t>Каша молочная рисовая (жидкая) с маслом</t>
  </si>
  <si>
    <t>90/20</t>
  </si>
  <si>
    <t>424/17</t>
  </si>
  <si>
    <t>Булочка домашняя</t>
  </si>
  <si>
    <t>Каша молочная геркулесовая (жидкая) с маслом</t>
  </si>
  <si>
    <t>870</t>
  </si>
  <si>
    <t>99/06</t>
  </si>
  <si>
    <t>Каша кукурузная молочная (жидкая) с маслом</t>
  </si>
  <si>
    <t>ТТК 53</t>
  </si>
  <si>
    <t>Булочка "Выборгская"</t>
  </si>
  <si>
    <t>413/16</t>
  </si>
  <si>
    <t>Макароны, запечённые с сыром</t>
  </si>
  <si>
    <t>180/5</t>
  </si>
  <si>
    <t>221/16</t>
  </si>
  <si>
    <t>100/20</t>
  </si>
  <si>
    <t>250/15</t>
  </si>
  <si>
    <t>11,10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</si>
</sst>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.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6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top" indent="1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top"/>
    </xf>
    <xf numFmtId="2" fontId="2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2" fontId="9" fillId="0" borderId="3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right" vertical="top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horizontal="center"/>
    </xf>
    <xf numFmtId="2" fontId="10" fillId="0" borderId="3" xfId="0" applyNumberFormat="1" applyFont="1" applyFill="1" applyBorder="1" applyAlignment="1" applyProtection="1">
      <alignment horizontal="center" vertical="center"/>
    </xf>
    <xf numFmtId="2" fontId="8" fillId="0" borderId="3" xfId="0" applyNumberFormat="1" applyFont="1" applyFill="1" applyBorder="1" applyAlignment="1" applyProtection="1">
      <alignment horizontal="center" vertical="top"/>
    </xf>
    <xf numFmtId="2" fontId="10" fillId="0" borderId="3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3" xfId="0" applyNumberFormat="1" applyFont="1" applyFill="1" applyBorder="1" applyAlignment="1" applyProtection="1">
      <alignment horizontal="left" vertical="top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inden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top"/>
    </xf>
    <xf numFmtId="0" fontId="12" fillId="0" borderId="2" xfId="0" applyNumberFormat="1" applyFont="1" applyFill="1" applyBorder="1" applyAlignment="1" applyProtection="1">
      <alignment horizontal="left" vertical="top" indent="6"/>
    </xf>
    <xf numFmtId="0" fontId="12" fillId="0" borderId="3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center" vertical="top"/>
    </xf>
    <xf numFmtId="0" fontId="13" fillId="0" borderId="3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center" vertical="top"/>
    </xf>
    <xf numFmtId="0" fontId="13" fillId="0" borderId="3" xfId="0" applyNumberFormat="1" applyFont="1" applyFill="1" applyBorder="1" applyAlignment="1" applyProtection="1">
      <alignment horizontal="center" vertical="top" wrapText="1"/>
    </xf>
    <xf numFmtId="0" fontId="15" fillId="0" borderId="3" xfId="0" applyNumberFormat="1" applyFont="1" applyFill="1" applyBorder="1" applyAlignment="1" applyProtection="1">
      <alignment horizontal="center"/>
    </xf>
    <xf numFmtId="0" fontId="12" fillId="0" borderId="3" xfId="0" applyNumberFormat="1" applyFont="1" applyFill="1" applyBorder="1" applyAlignment="1" applyProtection="1">
      <alignment horizontal="center"/>
    </xf>
    <xf numFmtId="0" fontId="14" fillId="0" borderId="3" xfId="0" applyNumberFormat="1" applyFont="1" applyFill="1" applyBorder="1" applyAlignment="1" applyProtection="1">
      <alignment horizontal="center"/>
    </xf>
    <xf numFmtId="0" fontId="16" fillId="0" borderId="4" xfId="0" applyNumberFormat="1" applyFont="1" applyFill="1" applyBorder="1" applyAlignment="1" applyProtection="1">
      <alignment horizontal="left" vertical="center" indent="1"/>
    </xf>
    <xf numFmtId="2" fontId="15" fillId="0" borderId="3" xfId="0" applyNumberFormat="1" applyFont="1" applyFill="1" applyBorder="1" applyAlignment="1" applyProtection="1">
      <alignment horizontal="center" vertical="center"/>
    </xf>
    <xf numFmtId="0" fontId="16" fillId="0" borderId="6" xfId="0" applyNumberFormat="1" applyFont="1" applyFill="1" applyBorder="1" applyAlignment="1" applyProtection="1">
      <alignment horizontal="left" vertical="center"/>
    </xf>
    <xf numFmtId="0" fontId="16" fillId="0" borderId="5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right" vertical="top"/>
    </xf>
    <xf numFmtId="0" fontId="10" fillId="0" borderId="3" xfId="0" applyNumberFormat="1" applyFont="1" applyFill="1" applyBorder="1" applyAlignment="1" applyProtection="1">
      <alignment horizontal="left" wrapText="1"/>
    </xf>
    <xf numFmtId="2" fontId="14" fillId="0" borderId="3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left" vertical="top" indent="1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left" vertical="top" indent="1"/>
    </xf>
    <xf numFmtId="49" fontId="10" fillId="0" borderId="3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top"/>
    </xf>
    <xf numFmtId="0" fontId="16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>
      <alignment horizontal="right"/>
    </xf>
    <xf numFmtId="0" fontId="8" fillId="0" borderId="3" xfId="0" applyNumberFormat="1" applyFont="1" applyFill="1" applyBorder="1" applyAlignment="1" applyProtection="1">
      <alignment horizontal="center" vertical="top"/>
    </xf>
    <xf numFmtId="0" fontId="8" fillId="0" borderId="3" xfId="0" applyFont="1" applyFill="1" applyBorder="1" applyAlignment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/>
    </xf>
    <xf numFmtId="2" fontId="14" fillId="0" borderId="3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left" vertical="top"/>
    </xf>
    <xf numFmtId="0" fontId="9" fillId="0" borderId="5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5" xfId="0" applyNumberFormat="1" applyFont="1" applyFill="1" applyBorder="1" applyAlignment="1" applyProtection="1">
      <alignment horizontal="right" vertical="top"/>
    </xf>
    <xf numFmtId="0" fontId="8" fillId="0" borderId="1" xfId="0" applyFont="1" applyFill="1" applyBorder="1" applyAlignment="1">
      <alignment horizontal="right" vertical="top"/>
    </xf>
    <xf numFmtId="0" fontId="10" fillId="0" borderId="3" xfId="0" applyNumberFormat="1" applyFont="1" applyFill="1" applyBorder="1" applyAlignment="1" applyProtection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2" fontId="14" fillId="0" borderId="3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right" vertical="top"/>
    </xf>
    <xf numFmtId="0" fontId="18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horizontal="right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>
      <alignment horizontal="left" vertical="center" indent="1"/>
    </xf>
    <xf numFmtId="2" fontId="10" fillId="0" borderId="3" xfId="0" applyNumberFormat="1" applyFont="1" applyFill="1" applyBorder="1" applyAlignment="1" applyProtection="1">
      <alignment horizontal="center" vertical="top"/>
    </xf>
    <xf numFmtId="49" fontId="8" fillId="0" borderId="3" xfId="0" applyNumberFormat="1" applyFont="1" applyFill="1" applyBorder="1" applyAlignment="1" applyProtection="1">
      <alignment horizontal="right" vertical="top"/>
    </xf>
    <xf numFmtId="0" fontId="10" fillId="0" borderId="3" xfId="0" applyNumberFormat="1" applyFont="1" applyFill="1" applyBorder="1" applyAlignment="1" applyProtection="1">
      <alignment wrapText="1"/>
    </xf>
    <xf numFmtId="0" fontId="8" fillId="0" borderId="3" xfId="0" applyFont="1" applyFill="1" applyBorder="1" applyAlignment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2" fontId="8" fillId="0" borderId="3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>
      <alignment horizontal="left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top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left" vertical="center"/>
    </xf>
    <xf numFmtId="2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left" vertical="top" indent="1"/>
    </xf>
    <xf numFmtId="0" fontId="10" fillId="0" borderId="6" xfId="0" applyNumberFormat="1" applyFont="1" applyFill="1" applyBorder="1" applyAlignment="1" applyProtection="1">
      <alignment horizontal="left" vertical="center"/>
    </xf>
    <xf numFmtId="49" fontId="9" fillId="0" borderId="5" xfId="0" applyNumberFormat="1" applyFont="1" applyFill="1" applyBorder="1" applyAlignment="1" applyProtection="1">
      <alignment horizontal="center"/>
    </xf>
    <xf numFmtId="49" fontId="10" fillId="0" borderId="5" xfId="0" applyNumberFormat="1" applyFont="1" applyFill="1" applyBorder="1" applyAlignment="1" applyProtection="1">
      <alignment horizontal="center"/>
    </xf>
    <xf numFmtId="49" fontId="9" fillId="0" borderId="3" xfId="0" applyNumberFormat="1" applyFont="1" applyFill="1" applyBorder="1" applyAlignment="1" applyProtection="1">
      <alignment horizontal="center"/>
    </xf>
    <xf numFmtId="0" fontId="16" fillId="0" borderId="4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top" indent="1"/>
    </xf>
    <xf numFmtId="0" fontId="8" fillId="0" borderId="3" xfId="0" applyNumberFormat="1" applyFont="1" applyFill="1" applyBorder="1" applyAlignment="1" applyProtection="1">
      <alignment vertical="top"/>
    </xf>
    <xf numFmtId="0" fontId="17" fillId="0" borderId="3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top"/>
    </xf>
    <xf numFmtId="49" fontId="8" fillId="0" borderId="3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right" vertical="center"/>
    </xf>
    <xf numFmtId="0" fontId="12" fillId="0" borderId="6" xfId="0" applyNumberFormat="1" applyFont="1" applyFill="1" applyBorder="1" applyAlignment="1" applyProtection="1">
      <alignment horizontal="right" vertical="center"/>
    </xf>
    <xf numFmtId="0" fontId="12" fillId="0" borderId="5" xfId="0" applyNumberFormat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horizontal="left" wrapText="1"/>
    </xf>
    <xf numFmtId="0" fontId="16" fillId="0" borderId="4" xfId="0" applyNumberFormat="1" applyFont="1" applyFill="1" applyBorder="1" applyAlignment="1" applyProtection="1">
      <alignment horizontal="left" vertical="center"/>
    </xf>
    <xf numFmtId="0" fontId="16" fillId="0" borderId="5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left" vertical="center"/>
    </xf>
    <xf numFmtId="0" fontId="12" fillId="0" borderId="4" xfId="0" applyNumberFormat="1" applyFont="1" applyFill="1" applyBorder="1" applyAlignment="1" applyProtection="1">
      <alignment horizontal="left" vertical="center" indent="1"/>
    </xf>
    <xf numFmtId="0" fontId="12" fillId="0" borderId="6" xfId="0" applyNumberFormat="1" applyFont="1" applyFill="1" applyBorder="1" applyAlignment="1" applyProtection="1">
      <alignment horizontal="left" vertical="center" indent="1"/>
    </xf>
    <xf numFmtId="0" fontId="12" fillId="0" borderId="5" xfId="0" applyNumberFormat="1" applyFont="1" applyFill="1" applyBorder="1" applyAlignment="1" applyProtection="1">
      <alignment horizontal="left" vertical="center" inden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2" fontId="4" fillId="0" borderId="10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65"/>
  <sheetViews>
    <sheetView tabSelected="1" topLeftCell="A136" workbookViewId="0">
      <selection activeCell="M155" sqref="M155"/>
    </sheetView>
  </sheetViews>
  <sheetFormatPr defaultRowHeight="12.75" x14ac:dyDescent="0.2"/>
  <cols>
    <col min="1" max="1" width="7.7109375" customWidth="1"/>
    <col min="2" max="2" width="32.85546875" customWidth="1"/>
    <col min="3" max="3" width="7.85546875" customWidth="1"/>
    <col min="4" max="4" width="7.28515625" customWidth="1"/>
    <col min="5" max="5" width="7.7109375" customWidth="1"/>
    <col min="6" max="6" width="7.42578125" customWidth="1"/>
    <col min="7" max="7" width="8.5703125" customWidth="1"/>
    <col min="8" max="8" width="5.5703125" customWidth="1"/>
    <col min="9" max="9" width="6.5703125" customWidth="1"/>
    <col min="10" max="10" width="7.42578125" customWidth="1"/>
    <col min="11" max="11" width="7" customWidth="1"/>
    <col min="12" max="12" width="6.7109375" customWidth="1"/>
    <col min="13" max="13" width="6.28515625" customWidth="1"/>
    <col min="14" max="14" width="5.85546875" customWidth="1"/>
    <col min="16" max="16" width="14.28515625" customWidth="1"/>
  </cols>
  <sheetData>
    <row r="1" spans="1:14" x14ac:dyDescent="0.2">
      <c r="A1" s="44"/>
      <c r="B1" s="44"/>
      <c r="C1" s="147" t="s">
        <v>160</v>
      </c>
      <c r="D1" s="147"/>
      <c r="E1" s="147"/>
      <c r="F1" s="147"/>
      <c r="G1" s="147"/>
      <c r="H1" s="147"/>
      <c r="I1" s="147"/>
      <c r="J1" s="147"/>
      <c r="K1" s="44"/>
      <c r="L1" s="44"/>
      <c r="M1" s="44"/>
      <c r="N1" s="44"/>
    </row>
    <row r="2" spans="1:14" x14ac:dyDescent="0.2">
      <c r="A2" s="44"/>
      <c r="B2" s="44"/>
      <c r="C2" s="148"/>
      <c r="D2" s="148"/>
      <c r="E2" s="148"/>
      <c r="F2" s="148"/>
      <c r="G2" s="148"/>
      <c r="H2" s="148"/>
      <c r="I2" s="148"/>
      <c r="J2" s="148"/>
      <c r="K2" s="44"/>
      <c r="L2" s="44"/>
      <c r="M2" s="44"/>
      <c r="N2" s="44"/>
    </row>
    <row r="3" spans="1:14" ht="33.75" customHeight="1" x14ac:dyDescent="0.2">
      <c r="A3" s="47" t="s">
        <v>0</v>
      </c>
      <c r="B3" s="47" t="s">
        <v>6</v>
      </c>
      <c r="C3" s="48" t="s">
        <v>14</v>
      </c>
      <c r="D3" s="157" t="s">
        <v>16</v>
      </c>
      <c r="E3" s="158"/>
      <c r="F3" s="159"/>
      <c r="G3" s="152" t="s">
        <v>23</v>
      </c>
      <c r="H3" s="160" t="s">
        <v>76</v>
      </c>
      <c r="I3" s="161"/>
      <c r="J3" s="49" t="s">
        <v>75</v>
      </c>
      <c r="K3" s="149" t="s">
        <v>102</v>
      </c>
      <c r="L3" s="150"/>
      <c r="M3" s="150"/>
      <c r="N3" s="151"/>
    </row>
    <row r="4" spans="1:14" ht="34.5" customHeight="1" x14ac:dyDescent="0.2">
      <c r="A4" s="50" t="s">
        <v>1</v>
      </c>
      <c r="B4" s="51" t="s">
        <v>7</v>
      </c>
      <c r="C4" s="50" t="s">
        <v>84</v>
      </c>
      <c r="D4" s="52" t="s">
        <v>17</v>
      </c>
      <c r="E4" s="52" t="s">
        <v>19</v>
      </c>
      <c r="F4" s="53" t="s">
        <v>21</v>
      </c>
      <c r="G4" s="153"/>
      <c r="H4" s="54" t="s">
        <v>77</v>
      </c>
      <c r="I4" s="55" t="s">
        <v>78</v>
      </c>
      <c r="J4" s="56" t="s">
        <v>79</v>
      </c>
      <c r="K4" s="54" t="s">
        <v>80</v>
      </c>
      <c r="L4" s="54" t="s">
        <v>81</v>
      </c>
      <c r="M4" s="54" t="s">
        <v>82</v>
      </c>
      <c r="N4" s="54" t="s">
        <v>83</v>
      </c>
    </row>
    <row r="5" spans="1:14" x14ac:dyDescent="0.2">
      <c r="A5" s="57" t="s">
        <v>2</v>
      </c>
      <c r="B5" s="58" t="s">
        <v>8</v>
      </c>
      <c r="C5" s="40" t="s">
        <v>15</v>
      </c>
      <c r="D5" s="58" t="s">
        <v>18</v>
      </c>
      <c r="E5" s="40" t="s">
        <v>20</v>
      </c>
      <c r="F5" s="40" t="s">
        <v>22</v>
      </c>
      <c r="G5" s="40" t="s">
        <v>24</v>
      </c>
      <c r="H5" s="59" t="s">
        <v>25</v>
      </c>
      <c r="I5" s="59" t="s">
        <v>26</v>
      </c>
      <c r="J5" s="59">
        <v>11</v>
      </c>
      <c r="K5" s="59">
        <v>18</v>
      </c>
      <c r="L5" s="59">
        <v>19</v>
      </c>
      <c r="M5" s="59">
        <v>20</v>
      </c>
      <c r="N5" s="59">
        <v>21</v>
      </c>
    </row>
    <row r="6" spans="1:14" x14ac:dyDescent="0.2">
      <c r="A6" s="60" t="s">
        <v>3</v>
      </c>
      <c r="B6" s="156" t="s">
        <v>13</v>
      </c>
      <c r="C6" s="155"/>
      <c r="D6" s="61">
        <f>D7+D14</f>
        <v>44.42</v>
      </c>
      <c r="E6" s="61">
        <f t="shared" ref="E6:N6" si="0">E7+E14</f>
        <v>52.26</v>
      </c>
      <c r="F6" s="61">
        <f t="shared" si="0"/>
        <v>231.85000000000002</v>
      </c>
      <c r="G6" s="61">
        <f t="shared" si="0"/>
        <v>1599.3000000000002</v>
      </c>
      <c r="H6" s="61">
        <f t="shared" si="0"/>
        <v>0.71</v>
      </c>
      <c r="I6" s="61">
        <f t="shared" si="0"/>
        <v>48.379999999999995</v>
      </c>
      <c r="J6" s="61">
        <f t="shared" si="0"/>
        <v>181.37</v>
      </c>
      <c r="K6" s="61">
        <f t="shared" si="0"/>
        <v>411.2</v>
      </c>
      <c r="L6" s="61">
        <f t="shared" si="0"/>
        <v>240.84</v>
      </c>
      <c r="M6" s="61">
        <f t="shared" si="0"/>
        <v>112.52</v>
      </c>
      <c r="N6" s="61">
        <f t="shared" si="0"/>
        <v>11.370000000000001</v>
      </c>
    </row>
    <row r="7" spans="1:14" x14ac:dyDescent="0.2">
      <c r="A7" s="60"/>
      <c r="B7" s="62" t="s">
        <v>94</v>
      </c>
      <c r="C7" s="63"/>
      <c r="D7" s="61">
        <f>D8+D9+D10+D11+D12</f>
        <v>12.93</v>
      </c>
      <c r="E7" s="61">
        <f t="shared" ref="E7:N7" si="1">E8+E9+E10+E11+E12</f>
        <v>19.299999999999997</v>
      </c>
      <c r="F7" s="61">
        <f t="shared" si="1"/>
        <v>83.570000000000007</v>
      </c>
      <c r="G7" s="61">
        <f t="shared" si="1"/>
        <v>556.69000000000005</v>
      </c>
      <c r="H7" s="61">
        <f t="shared" si="1"/>
        <v>0.3</v>
      </c>
      <c r="I7" s="61">
        <f t="shared" si="1"/>
        <v>18.03</v>
      </c>
      <c r="J7" s="61">
        <f t="shared" si="1"/>
        <v>20</v>
      </c>
      <c r="K7" s="61">
        <f t="shared" si="1"/>
        <v>249.9</v>
      </c>
      <c r="L7" s="61">
        <f t="shared" si="1"/>
        <v>6.37</v>
      </c>
      <c r="M7" s="61">
        <f t="shared" si="1"/>
        <v>40.14</v>
      </c>
      <c r="N7" s="61">
        <f t="shared" si="1"/>
        <v>5.73</v>
      </c>
    </row>
    <row r="8" spans="1:14" ht="24" x14ac:dyDescent="0.2">
      <c r="A8" s="64" t="s">
        <v>33</v>
      </c>
      <c r="B8" s="65" t="s">
        <v>50</v>
      </c>
      <c r="C8" s="40" t="s">
        <v>66</v>
      </c>
      <c r="D8" s="43">
        <v>6.81</v>
      </c>
      <c r="E8" s="43">
        <v>10.45</v>
      </c>
      <c r="F8" s="43">
        <v>29.51</v>
      </c>
      <c r="G8" s="43">
        <v>239.33</v>
      </c>
      <c r="H8" s="66" t="s">
        <v>68</v>
      </c>
      <c r="I8" s="66" t="s">
        <v>67</v>
      </c>
      <c r="J8" s="66" t="s">
        <v>69</v>
      </c>
      <c r="K8" s="66" t="s">
        <v>70</v>
      </c>
      <c r="L8" s="66" t="s">
        <v>71</v>
      </c>
      <c r="M8" s="66" t="s">
        <v>72</v>
      </c>
      <c r="N8" s="66" t="s">
        <v>73</v>
      </c>
    </row>
    <row r="9" spans="1:14" x14ac:dyDescent="0.2">
      <c r="A9" s="64" t="s">
        <v>85</v>
      </c>
      <c r="B9" s="67" t="s">
        <v>74</v>
      </c>
      <c r="C9" s="40">
        <v>200</v>
      </c>
      <c r="D9" s="40">
        <v>1.99</v>
      </c>
      <c r="E9" s="40">
        <v>1.7</v>
      </c>
      <c r="F9" s="40">
        <v>15.89</v>
      </c>
      <c r="G9" s="40">
        <v>86.81</v>
      </c>
      <c r="H9" s="59">
        <v>0.03</v>
      </c>
      <c r="I9" s="59">
        <v>0.65</v>
      </c>
      <c r="J9" s="55"/>
      <c r="K9" s="59">
        <v>64.430000000000007</v>
      </c>
      <c r="L9" s="55"/>
      <c r="M9" s="55"/>
      <c r="N9" s="59">
        <v>0.4</v>
      </c>
    </row>
    <row r="10" spans="1:14" x14ac:dyDescent="0.2">
      <c r="A10" s="68" t="s">
        <v>181</v>
      </c>
      <c r="B10" s="39" t="s">
        <v>182</v>
      </c>
      <c r="C10" s="46">
        <v>10</v>
      </c>
      <c r="D10" s="46">
        <v>0.13</v>
      </c>
      <c r="E10" s="46">
        <v>6.15</v>
      </c>
      <c r="F10" s="69">
        <v>0.17</v>
      </c>
      <c r="G10" s="46">
        <v>56.55</v>
      </c>
      <c r="H10" s="55"/>
      <c r="I10" s="70"/>
      <c r="J10" s="55"/>
      <c r="K10" s="70">
        <v>2.9</v>
      </c>
      <c r="L10" s="70">
        <v>3.5</v>
      </c>
      <c r="M10" s="70">
        <v>0.1</v>
      </c>
      <c r="N10" s="71">
        <v>0.03</v>
      </c>
    </row>
    <row r="11" spans="1:14" x14ac:dyDescent="0.2">
      <c r="A11" s="72"/>
      <c r="B11" s="39" t="s">
        <v>38</v>
      </c>
      <c r="C11" s="73" t="s">
        <v>56</v>
      </c>
      <c r="D11" s="46">
        <v>3</v>
      </c>
      <c r="E11" s="40">
        <v>1</v>
      </c>
      <c r="F11" s="46">
        <v>21</v>
      </c>
      <c r="G11" s="46">
        <v>105</v>
      </c>
      <c r="H11" s="59">
        <v>0.04</v>
      </c>
      <c r="I11" s="55"/>
      <c r="J11" s="55"/>
      <c r="K11" s="70">
        <v>7.6</v>
      </c>
      <c r="L11" s="55"/>
      <c r="M11" s="55"/>
      <c r="N11" s="59">
        <v>0.48</v>
      </c>
    </row>
    <row r="12" spans="1:14" x14ac:dyDescent="0.2">
      <c r="A12" s="74"/>
      <c r="B12" s="75" t="s">
        <v>52</v>
      </c>
      <c r="C12" s="76">
        <v>130</v>
      </c>
      <c r="D12" s="77">
        <v>1</v>
      </c>
      <c r="E12" s="78"/>
      <c r="F12" s="77">
        <v>17</v>
      </c>
      <c r="G12" s="77">
        <v>69</v>
      </c>
      <c r="H12" s="79">
        <v>0.05</v>
      </c>
      <c r="I12" s="80">
        <v>16</v>
      </c>
      <c r="J12" s="81"/>
      <c r="K12" s="80">
        <v>25.6</v>
      </c>
      <c r="L12" s="81"/>
      <c r="M12" s="81"/>
      <c r="N12" s="80">
        <v>3.52</v>
      </c>
    </row>
    <row r="13" spans="1:14" x14ac:dyDescent="0.2">
      <c r="A13" s="74"/>
      <c r="B13" s="75"/>
      <c r="C13" s="82">
        <v>585</v>
      </c>
      <c r="D13" s="77"/>
      <c r="E13" s="78"/>
      <c r="F13" s="77"/>
      <c r="G13" s="77"/>
      <c r="H13" s="79"/>
      <c r="I13" s="80"/>
      <c r="J13" s="81"/>
      <c r="K13" s="80"/>
      <c r="L13" s="81"/>
      <c r="M13" s="81"/>
      <c r="N13" s="80"/>
    </row>
    <row r="14" spans="1:14" x14ac:dyDescent="0.2">
      <c r="A14" s="83"/>
      <c r="B14" s="84" t="s">
        <v>95</v>
      </c>
      <c r="C14" s="85"/>
      <c r="D14" s="86">
        <f t="shared" ref="D14:N14" si="2">D15+D16+D17+D18+D19+D20</f>
        <v>31.490000000000002</v>
      </c>
      <c r="E14" s="86">
        <f t="shared" si="2"/>
        <v>32.96</v>
      </c>
      <c r="F14" s="86">
        <f t="shared" si="2"/>
        <v>148.28</v>
      </c>
      <c r="G14" s="86">
        <f t="shared" si="2"/>
        <v>1042.6100000000001</v>
      </c>
      <c r="H14" s="86">
        <f t="shared" si="2"/>
        <v>0.41</v>
      </c>
      <c r="I14" s="86">
        <f t="shared" si="2"/>
        <v>30.349999999999998</v>
      </c>
      <c r="J14" s="86">
        <f t="shared" si="2"/>
        <v>161.37</v>
      </c>
      <c r="K14" s="86">
        <f t="shared" si="2"/>
        <v>161.29999999999998</v>
      </c>
      <c r="L14" s="86">
        <f t="shared" si="2"/>
        <v>234.47</v>
      </c>
      <c r="M14" s="86">
        <f t="shared" si="2"/>
        <v>72.38</v>
      </c>
      <c r="N14" s="86">
        <f t="shared" si="2"/>
        <v>5.6400000000000006</v>
      </c>
    </row>
    <row r="15" spans="1:14" x14ac:dyDescent="0.2">
      <c r="A15" s="87" t="s">
        <v>96</v>
      </c>
      <c r="B15" s="88" t="s">
        <v>97</v>
      </c>
      <c r="C15" s="69">
        <v>100</v>
      </c>
      <c r="D15" s="46">
        <v>1.33</v>
      </c>
      <c r="E15" s="46">
        <v>10.07</v>
      </c>
      <c r="F15" s="46">
        <v>10.8</v>
      </c>
      <c r="G15" s="46">
        <v>139.08000000000001</v>
      </c>
      <c r="H15" s="43">
        <v>0.02</v>
      </c>
      <c r="I15" s="43">
        <v>6.65</v>
      </c>
      <c r="J15" s="43">
        <v>1.1299999999999999</v>
      </c>
      <c r="K15" s="43">
        <v>35.47</v>
      </c>
      <c r="L15" s="43">
        <v>40.630000000000003</v>
      </c>
      <c r="M15" s="43">
        <v>20.72</v>
      </c>
      <c r="N15" s="43">
        <v>1.32</v>
      </c>
    </row>
    <row r="16" spans="1:14" ht="24" x14ac:dyDescent="0.2">
      <c r="A16" s="64" t="s">
        <v>98</v>
      </c>
      <c r="B16" s="65" t="s">
        <v>99</v>
      </c>
      <c r="C16" s="40" t="s">
        <v>199</v>
      </c>
      <c r="D16" s="43">
        <v>12.65</v>
      </c>
      <c r="E16" s="43">
        <v>1.76</v>
      </c>
      <c r="F16" s="43">
        <v>54.95</v>
      </c>
      <c r="G16" s="43">
        <v>291.81</v>
      </c>
      <c r="H16" s="43">
        <v>0.14000000000000001</v>
      </c>
      <c r="I16" s="43">
        <v>21</v>
      </c>
      <c r="J16" s="123">
        <v>130</v>
      </c>
      <c r="K16" s="43">
        <v>32.380000000000003</v>
      </c>
      <c r="L16" s="43">
        <v>85.16</v>
      </c>
      <c r="M16" s="43">
        <v>29.7</v>
      </c>
      <c r="N16" s="43">
        <v>1.24</v>
      </c>
    </row>
    <row r="17" spans="1:18" x14ac:dyDescent="0.2">
      <c r="A17" s="89" t="s">
        <v>100</v>
      </c>
      <c r="B17" s="67" t="s">
        <v>101</v>
      </c>
      <c r="C17" s="40" t="s">
        <v>32</v>
      </c>
      <c r="D17" s="40">
        <v>5.78</v>
      </c>
      <c r="E17" s="40">
        <v>16.350000000000001</v>
      </c>
      <c r="F17" s="40">
        <v>10.65</v>
      </c>
      <c r="G17" s="40">
        <v>212.83</v>
      </c>
      <c r="H17" s="40">
        <v>0.05</v>
      </c>
      <c r="I17" s="40">
        <v>1.22</v>
      </c>
      <c r="J17" s="90"/>
      <c r="K17" s="40">
        <v>9.8000000000000007</v>
      </c>
      <c r="L17" s="40">
        <v>16.87</v>
      </c>
      <c r="M17" s="40">
        <v>4.54</v>
      </c>
      <c r="N17" s="40">
        <v>1.39</v>
      </c>
    </row>
    <row r="18" spans="1:18" x14ac:dyDescent="0.2">
      <c r="A18" s="89" t="s">
        <v>34</v>
      </c>
      <c r="B18" s="39" t="s">
        <v>12</v>
      </c>
      <c r="C18" s="46">
        <v>180</v>
      </c>
      <c r="D18" s="46">
        <v>6.81</v>
      </c>
      <c r="E18" s="46">
        <v>4.67</v>
      </c>
      <c r="F18" s="46">
        <v>27.88</v>
      </c>
      <c r="G18" s="46">
        <v>180.79</v>
      </c>
      <c r="H18" s="46">
        <v>0.12</v>
      </c>
      <c r="I18" s="90"/>
      <c r="J18" s="46">
        <v>30.24</v>
      </c>
      <c r="K18" s="46">
        <v>16.149999999999999</v>
      </c>
      <c r="L18" s="46">
        <v>65.81</v>
      </c>
      <c r="M18" s="46">
        <v>11.82</v>
      </c>
      <c r="N18" s="46">
        <v>0.04</v>
      </c>
    </row>
    <row r="19" spans="1:18" x14ac:dyDescent="0.2">
      <c r="A19" s="91" t="s">
        <v>59</v>
      </c>
      <c r="B19" s="39" t="s">
        <v>53</v>
      </c>
      <c r="C19" s="46">
        <v>200</v>
      </c>
      <c r="D19" s="46">
        <v>1.92</v>
      </c>
      <c r="E19" s="90">
        <v>0.11</v>
      </c>
      <c r="F19" s="46">
        <v>24</v>
      </c>
      <c r="G19" s="46">
        <v>124.1</v>
      </c>
      <c r="H19" s="70">
        <v>0.04</v>
      </c>
      <c r="I19" s="70">
        <v>1.48</v>
      </c>
      <c r="J19" s="55"/>
      <c r="K19" s="70">
        <v>59.5</v>
      </c>
      <c r="L19" s="55"/>
      <c r="M19" s="55"/>
      <c r="N19" s="70">
        <v>1.21</v>
      </c>
    </row>
    <row r="20" spans="1:18" x14ac:dyDescent="0.2">
      <c r="A20" s="68"/>
      <c r="B20" s="39" t="s">
        <v>11</v>
      </c>
      <c r="C20" s="40">
        <v>40</v>
      </c>
      <c r="D20" s="46">
        <v>3</v>
      </c>
      <c r="E20" s="40"/>
      <c r="F20" s="46">
        <v>20</v>
      </c>
      <c r="G20" s="46">
        <v>94</v>
      </c>
      <c r="H20" s="40">
        <v>0.04</v>
      </c>
      <c r="I20" s="90"/>
      <c r="J20" s="90"/>
      <c r="K20" s="46">
        <v>8</v>
      </c>
      <c r="L20" s="90">
        <v>26</v>
      </c>
      <c r="M20" s="90">
        <v>5.6</v>
      </c>
      <c r="N20" s="40">
        <v>0.44</v>
      </c>
    </row>
    <row r="21" spans="1:18" x14ac:dyDescent="0.2">
      <c r="A21" s="74"/>
      <c r="B21" s="75"/>
      <c r="C21" s="82">
        <v>895</v>
      </c>
      <c r="D21" s="77"/>
      <c r="E21" s="78"/>
      <c r="F21" s="77"/>
      <c r="G21" s="77"/>
      <c r="H21" s="40"/>
      <c r="I21" s="90"/>
      <c r="J21" s="90"/>
      <c r="K21" s="80"/>
      <c r="L21" s="81"/>
      <c r="M21" s="81"/>
      <c r="N21" s="80"/>
    </row>
    <row r="22" spans="1:18" x14ac:dyDescent="0.2">
      <c r="A22" s="60" t="s">
        <v>4</v>
      </c>
      <c r="B22" s="154" t="s">
        <v>13</v>
      </c>
      <c r="C22" s="155"/>
      <c r="D22" s="61">
        <f>D23+D31</f>
        <v>52.61</v>
      </c>
      <c r="E22" s="61">
        <f t="shared" ref="E22:N22" si="3">E23+E31</f>
        <v>50.599999999999994</v>
      </c>
      <c r="F22" s="61">
        <f t="shared" si="3"/>
        <v>216.41000000000003</v>
      </c>
      <c r="G22" s="61">
        <f t="shared" si="3"/>
        <v>1625.3799999999999</v>
      </c>
      <c r="H22" s="61">
        <f t="shared" si="3"/>
        <v>1.0390000000000001</v>
      </c>
      <c r="I22" s="61">
        <f t="shared" si="3"/>
        <v>39.599999999999994</v>
      </c>
      <c r="J22" s="61">
        <f t="shared" si="3"/>
        <v>1172.08</v>
      </c>
      <c r="K22" s="61">
        <f t="shared" si="3"/>
        <v>573.31000000000006</v>
      </c>
      <c r="L22" s="61">
        <f t="shared" si="3"/>
        <v>562.44000000000005</v>
      </c>
      <c r="M22" s="61">
        <f t="shared" si="3"/>
        <v>198.77</v>
      </c>
      <c r="N22" s="61">
        <f t="shared" si="3"/>
        <v>12.469999999999999</v>
      </c>
    </row>
    <row r="23" spans="1:18" x14ac:dyDescent="0.2">
      <c r="A23" s="60"/>
      <c r="B23" s="62" t="s">
        <v>94</v>
      </c>
      <c r="C23" s="63"/>
      <c r="D23" s="61">
        <f>D24+D25+D26+D27+D28</f>
        <v>21.55</v>
      </c>
      <c r="E23" s="61">
        <f t="shared" ref="E23:N23" si="4">E24+E25+E26+E27+E28</f>
        <v>23</v>
      </c>
      <c r="F23" s="61">
        <f t="shared" si="4"/>
        <v>94.67</v>
      </c>
      <c r="G23" s="61">
        <f t="shared" si="4"/>
        <v>673.92000000000007</v>
      </c>
      <c r="H23" s="61">
        <f t="shared" si="4"/>
        <v>0.24</v>
      </c>
      <c r="I23" s="61">
        <f t="shared" si="4"/>
        <v>4.34</v>
      </c>
      <c r="J23" s="61">
        <f t="shared" si="4"/>
        <v>110</v>
      </c>
      <c r="K23" s="61">
        <f t="shared" si="4"/>
        <v>369.31000000000006</v>
      </c>
      <c r="L23" s="61">
        <f t="shared" si="4"/>
        <v>120.67</v>
      </c>
      <c r="M23" s="61">
        <f t="shared" si="4"/>
        <v>38.18</v>
      </c>
      <c r="N23" s="61">
        <f t="shared" si="4"/>
        <v>2.38</v>
      </c>
    </row>
    <row r="24" spans="1:18" x14ac:dyDescent="0.2">
      <c r="A24" s="68" t="s">
        <v>36</v>
      </c>
      <c r="B24" s="39" t="s">
        <v>37</v>
      </c>
      <c r="C24" s="46">
        <v>20</v>
      </c>
      <c r="D24" s="46">
        <v>5.2</v>
      </c>
      <c r="E24" s="46">
        <v>5.3</v>
      </c>
      <c r="F24" s="46">
        <v>0.7</v>
      </c>
      <c r="G24" s="46">
        <v>71.3</v>
      </c>
      <c r="H24" s="55"/>
      <c r="I24" s="70">
        <v>0.56000000000000005</v>
      </c>
      <c r="J24" s="55">
        <v>52</v>
      </c>
      <c r="K24" s="70">
        <v>201</v>
      </c>
      <c r="L24" s="55"/>
      <c r="M24" s="55"/>
      <c r="N24" s="70">
        <v>0.18</v>
      </c>
    </row>
    <row r="25" spans="1:18" ht="27.75" customHeight="1" x14ac:dyDescent="0.2">
      <c r="A25" s="92" t="s">
        <v>161</v>
      </c>
      <c r="B25" s="88" t="s">
        <v>162</v>
      </c>
      <c r="C25" s="46" t="s">
        <v>66</v>
      </c>
      <c r="D25" s="41" t="s">
        <v>163</v>
      </c>
      <c r="E25" s="41" t="s">
        <v>164</v>
      </c>
      <c r="F25" s="41" t="s">
        <v>165</v>
      </c>
      <c r="G25" s="41" t="s">
        <v>166</v>
      </c>
      <c r="H25" s="93" t="s">
        <v>123</v>
      </c>
      <c r="I25" s="93" t="s">
        <v>67</v>
      </c>
      <c r="J25" s="70">
        <v>58</v>
      </c>
      <c r="K25" s="93">
        <v>138.84</v>
      </c>
      <c r="L25" s="93" t="s">
        <v>167</v>
      </c>
      <c r="M25" s="93" t="s">
        <v>168</v>
      </c>
      <c r="N25" s="93" t="s">
        <v>169</v>
      </c>
      <c r="P25" s="13"/>
      <c r="Q25" s="17"/>
      <c r="R25" s="11"/>
    </row>
    <row r="26" spans="1:18" x14ac:dyDescent="0.2">
      <c r="A26" s="92" t="s">
        <v>58</v>
      </c>
      <c r="B26" s="39" t="s">
        <v>54</v>
      </c>
      <c r="C26" s="46" t="s">
        <v>60</v>
      </c>
      <c r="D26" s="46">
        <v>0.06</v>
      </c>
      <c r="E26" s="90"/>
      <c r="F26" s="46">
        <v>11.22</v>
      </c>
      <c r="G26" s="46">
        <v>45.13</v>
      </c>
      <c r="H26" s="55"/>
      <c r="I26" s="70">
        <v>2.4</v>
      </c>
      <c r="J26" s="55"/>
      <c r="K26" s="70">
        <v>2.87</v>
      </c>
      <c r="L26" s="70">
        <v>1.32</v>
      </c>
      <c r="M26" s="70">
        <v>0.72</v>
      </c>
      <c r="N26" s="70">
        <v>0.08</v>
      </c>
      <c r="P26" s="35"/>
      <c r="Q26" s="10"/>
      <c r="R26" s="11"/>
    </row>
    <row r="27" spans="1:18" x14ac:dyDescent="0.2">
      <c r="A27" s="68"/>
      <c r="B27" s="94" t="s">
        <v>11</v>
      </c>
      <c r="C27" s="40">
        <v>40</v>
      </c>
      <c r="D27" s="46">
        <v>3</v>
      </c>
      <c r="E27" s="40"/>
      <c r="F27" s="46">
        <v>20</v>
      </c>
      <c r="G27" s="46">
        <v>94</v>
      </c>
      <c r="H27" s="59">
        <v>0.04</v>
      </c>
      <c r="I27" s="55"/>
      <c r="J27" s="55"/>
      <c r="K27" s="70">
        <v>8</v>
      </c>
      <c r="L27" s="55">
        <v>26</v>
      </c>
      <c r="M27" s="55">
        <v>5.6</v>
      </c>
      <c r="N27" s="59">
        <v>0.44</v>
      </c>
      <c r="P27" s="9"/>
      <c r="Q27" s="10"/>
      <c r="R27" s="11"/>
    </row>
    <row r="28" spans="1:18" x14ac:dyDescent="0.2">
      <c r="A28" s="64" t="s">
        <v>170</v>
      </c>
      <c r="B28" s="39" t="s">
        <v>171</v>
      </c>
      <c r="C28" s="95">
        <v>100</v>
      </c>
      <c r="D28" s="46">
        <v>6.93</v>
      </c>
      <c r="E28" s="90">
        <v>9.08</v>
      </c>
      <c r="F28" s="46">
        <v>29.75</v>
      </c>
      <c r="G28" s="46">
        <v>228.44</v>
      </c>
      <c r="H28" s="46">
        <v>0.12</v>
      </c>
      <c r="I28" s="40"/>
      <c r="J28" s="90"/>
      <c r="K28" s="40">
        <v>18.600000000000001</v>
      </c>
      <c r="L28" s="90">
        <v>64.2</v>
      </c>
      <c r="M28" s="90">
        <v>26.2</v>
      </c>
      <c r="N28" s="40">
        <v>1.2</v>
      </c>
      <c r="P28" s="9"/>
      <c r="Q28" s="10"/>
      <c r="R28" s="11"/>
    </row>
    <row r="29" spans="1:18" x14ac:dyDescent="0.2">
      <c r="A29" s="45"/>
      <c r="B29" s="39"/>
      <c r="C29" s="96">
        <v>572</v>
      </c>
      <c r="D29" s="46"/>
      <c r="E29" s="40"/>
      <c r="F29" s="46"/>
      <c r="G29" s="46"/>
      <c r="H29" s="59"/>
      <c r="I29" s="55"/>
      <c r="J29" s="55"/>
      <c r="K29" s="70"/>
      <c r="L29" s="55"/>
      <c r="M29" s="55"/>
      <c r="N29" s="59"/>
    </row>
    <row r="30" spans="1:18" x14ac:dyDescent="0.2">
      <c r="A30" s="97"/>
      <c r="B30" s="111"/>
      <c r="C30" s="98"/>
      <c r="D30" s="46"/>
      <c r="E30" s="40"/>
      <c r="F30" s="46"/>
      <c r="G30" s="46"/>
      <c r="H30" s="59"/>
      <c r="I30" s="55"/>
      <c r="J30" s="55"/>
      <c r="K30" s="70"/>
      <c r="L30" s="55"/>
      <c r="M30" s="55"/>
      <c r="N30" s="59"/>
    </row>
    <row r="31" spans="1:18" x14ac:dyDescent="0.2">
      <c r="A31" s="97"/>
      <c r="B31" s="84" t="s">
        <v>95</v>
      </c>
      <c r="C31" s="98"/>
      <c r="D31" s="37">
        <f>D32+D33+D34+D35+D36+D37</f>
        <v>31.06</v>
      </c>
      <c r="E31" s="37">
        <f t="shared" ref="E31:N31" si="5">E32+E33+E34+E35+E36+E37</f>
        <v>27.599999999999998</v>
      </c>
      <c r="F31" s="37">
        <f t="shared" si="5"/>
        <v>121.74000000000001</v>
      </c>
      <c r="G31" s="37">
        <f t="shared" si="5"/>
        <v>951.45999999999981</v>
      </c>
      <c r="H31" s="37">
        <f t="shared" si="5"/>
        <v>0.79900000000000004</v>
      </c>
      <c r="I31" s="37">
        <f t="shared" si="5"/>
        <v>35.26</v>
      </c>
      <c r="J31" s="37">
        <f t="shared" si="5"/>
        <v>1062.08</v>
      </c>
      <c r="K31" s="37">
        <f t="shared" si="5"/>
        <v>204</v>
      </c>
      <c r="L31" s="37">
        <f t="shared" si="5"/>
        <v>441.77000000000004</v>
      </c>
      <c r="M31" s="37">
        <f t="shared" si="5"/>
        <v>160.59</v>
      </c>
      <c r="N31" s="37">
        <f t="shared" si="5"/>
        <v>10.09</v>
      </c>
    </row>
    <row r="32" spans="1:18" x14ac:dyDescent="0.2">
      <c r="A32" s="64" t="s">
        <v>105</v>
      </c>
      <c r="B32" s="99" t="s">
        <v>106</v>
      </c>
      <c r="C32" s="90">
        <v>100</v>
      </c>
      <c r="D32" s="100">
        <v>2.02</v>
      </c>
      <c r="E32" s="43">
        <v>1.02</v>
      </c>
      <c r="F32" s="43">
        <v>20.55</v>
      </c>
      <c r="G32" s="43">
        <v>185.3</v>
      </c>
      <c r="H32" s="43">
        <v>0.03</v>
      </c>
      <c r="I32" s="43">
        <v>4.22</v>
      </c>
      <c r="J32" s="43">
        <v>933</v>
      </c>
      <c r="K32" s="43">
        <v>46.5</v>
      </c>
      <c r="L32" s="43">
        <v>60.9</v>
      </c>
      <c r="M32" s="43">
        <v>32.25</v>
      </c>
      <c r="N32" s="43">
        <v>1</v>
      </c>
    </row>
    <row r="33" spans="1:19" x14ac:dyDescent="0.2">
      <c r="A33" s="101" t="s">
        <v>103</v>
      </c>
      <c r="B33" s="39" t="s">
        <v>104</v>
      </c>
      <c r="C33" s="46">
        <v>250</v>
      </c>
      <c r="D33" s="41">
        <v>10.39</v>
      </c>
      <c r="E33" s="41">
        <v>9.6300000000000008</v>
      </c>
      <c r="F33" s="41">
        <v>22.76</v>
      </c>
      <c r="G33" s="41">
        <v>219.23</v>
      </c>
      <c r="H33" s="41">
        <v>0.13</v>
      </c>
      <c r="I33" s="41">
        <v>26.7</v>
      </c>
      <c r="J33" s="42">
        <v>128</v>
      </c>
      <c r="K33" s="41">
        <v>38.5</v>
      </c>
      <c r="L33" s="41">
        <v>64.400000000000006</v>
      </c>
      <c r="M33" s="41">
        <v>27</v>
      </c>
      <c r="N33" s="41">
        <v>1</v>
      </c>
    </row>
    <row r="34" spans="1:19" x14ac:dyDescent="0.2">
      <c r="A34" s="102" t="s">
        <v>47</v>
      </c>
      <c r="B34" s="39" t="s">
        <v>93</v>
      </c>
      <c r="C34" s="46" t="s">
        <v>32</v>
      </c>
      <c r="D34" s="46">
        <v>9.2899999999999991</v>
      </c>
      <c r="E34" s="46">
        <v>10.89</v>
      </c>
      <c r="F34" s="46">
        <v>11.52</v>
      </c>
      <c r="G34" s="46">
        <v>181.29</v>
      </c>
      <c r="H34" s="46">
        <v>0.06</v>
      </c>
      <c r="I34" s="46">
        <v>2.82</v>
      </c>
      <c r="J34" s="90"/>
      <c r="K34" s="46">
        <v>14.58</v>
      </c>
      <c r="L34" s="46">
        <v>25.31</v>
      </c>
      <c r="M34" s="46">
        <v>6.62</v>
      </c>
      <c r="N34" s="46">
        <v>1.51</v>
      </c>
    </row>
    <row r="35" spans="1:19" x14ac:dyDescent="0.2">
      <c r="A35" s="64" t="s">
        <v>153</v>
      </c>
      <c r="B35" s="39" t="s">
        <v>152</v>
      </c>
      <c r="C35" s="103">
        <v>180</v>
      </c>
      <c r="D35" s="46">
        <v>7.34</v>
      </c>
      <c r="E35" s="40">
        <v>6.06</v>
      </c>
      <c r="F35" s="46">
        <v>21.6</v>
      </c>
      <c r="G35" s="46">
        <v>170.32</v>
      </c>
      <c r="H35" s="59">
        <v>0.53</v>
      </c>
      <c r="I35" s="55"/>
      <c r="J35" s="55">
        <v>1.08</v>
      </c>
      <c r="K35" s="70">
        <v>93.6</v>
      </c>
      <c r="L35" s="55">
        <v>258</v>
      </c>
      <c r="M35" s="55">
        <v>84</v>
      </c>
      <c r="N35" s="59">
        <v>5.34</v>
      </c>
    </row>
    <row r="36" spans="1:19" ht="24" x14ac:dyDescent="0.2">
      <c r="A36" s="102" t="s">
        <v>48</v>
      </c>
      <c r="B36" s="104" t="s">
        <v>55</v>
      </c>
      <c r="C36" s="46">
        <v>200</v>
      </c>
      <c r="D36" s="41">
        <v>0.02</v>
      </c>
      <c r="E36" s="42"/>
      <c r="F36" s="41">
        <v>29.31</v>
      </c>
      <c r="G36" s="41">
        <v>117.32</v>
      </c>
      <c r="H36" s="93">
        <v>8.9999999999999993E-3</v>
      </c>
      <c r="I36" s="93">
        <v>1.52</v>
      </c>
      <c r="J36" s="105"/>
      <c r="K36" s="93">
        <v>3.57</v>
      </c>
      <c r="L36" s="93">
        <v>0.66</v>
      </c>
      <c r="M36" s="93">
        <v>0.22</v>
      </c>
      <c r="N36" s="93">
        <v>0.34</v>
      </c>
    </row>
    <row r="37" spans="1:19" x14ac:dyDescent="0.2">
      <c r="A37" s="45"/>
      <c r="B37" s="39" t="s">
        <v>42</v>
      </c>
      <c r="C37" s="40">
        <v>40</v>
      </c>
      <c r="D37" s="46">
        <v>2</v>
      </c>
      <c r="E37" s="40"/>
      <c r="F37" s="46">
        <v>16</v>
      </c>
      <c r="G37" s="46">
        <v>78</v>
      </c>
      <c r="H37" s="43">
        <v>0.04</v>
      </c>
      <c r="I37" s="42"/>
      <c r="J37" s="42"/>
      <c r="K37" s="41">
        <v>7.25</v>
      </c>
      <c r="L37" s="42">
        <v>32.5</v>
      </c>
      <c r="M37" s="42">
        <v>10.5</v>
      </c>
      <c r="N37" s="43">
        <v>0.9</v>
      </c>
    </row>
    <row r="38" spans="1:19" x14ac:dyDescent="0.2">
      <c r="A38" s="45"/>
      <c r="B38" s="39"/>
      <c r="C38" s="96">
        <v>880</v>
      </c>
      <c r="D38" s="46"/>
      <c r="E38" s="40"/>
      <c r="F38" s="46"/>
      <c r="G38" s="46"/>
      <c r="H38" s="59"/>
      <c r="I38" s="55"/>
      <c r="J38" s="55"/>
      <c r="K38" s="70"/>
      <c r="L38" s="55"/>
      <c r="M38" s="55"/>
      <c r="N38" s="59"/>
    </row>
    <row r="39" spans="1:19" x14ac:dyDescent="0.2">
      <c r="A39" s="60" t="s">
        <v>5</v>
      </c>
      <c r="B39" s="156" t="s">
        <v>9</v>
      </c>
      <c r="C39" s="155"/>
      <c r="D39" s="61">
        <f>D40+D46</f>
        <v>52.230000000000004</v>
      </c>
      <c r="E39" s="61">
        <f t="shared" ref="E39:N39" si="6">E40+E46</f>
        <v>66.63000000000001</v>
      </c>
      <c r="F39" s="61">
        <f t="shared" si="6"/>
        <v>190.49</v>
      </c>
      <c r="G39" s="61">
        <f t="shared" si="6"/>
        <v>1567.38</v>
      </c>
      <c r="H39" s="61">
        <f t="shared" si="6"/>
        <v>0.84700000000000009</v>
      </c>
      <c r="I39" s="61">
        <f t="shared" si="6"/>
        <v>22.82</v>
      </c>
      <c r="J39" s="61">
        <f t="shared" si="6"/>
        <v>952.2</v>
      </c>
      <c r="K39" s="61">
        <f t="shared" si="6"/>
        <v>305.52</v>
      </c>
      <c r="L39" s="61">
        <f t="shared" si="6"/>
        <v>785.02</v>
      </c>
      <c r="M39" s="61">
        <f t="shared" si="6"/>
        <v>313.2</v>
      </c>
      <c r="N39" s="61">
        <f t="shared" si="6"/>
        <v>10.519999999999998</v>
      </c>
    </row>
    <row r="40" spans="1:19" x14ac:dyDescent="0.2">
      <c r="A40" s="60"/>
      <c r="B40" s="62" t="s">
        <v>94</v>
      </c>
      <c r="C40" s="63"/>
      <c r="D40" s="61">
        <f>D41+D42+D43+D44</f>
        <v>24.560000000000002</v>
      </c>
      <c r="E40" s="61">
        <f t="shared" ref="E40:N40" si="7">E41+E42+E43+E44</f>
        <v>23.37</v>
      </c>
      <c r="F40" s="61">
        <f t="shared" si="7"/>
        <v>62.37</v>
      </c>
      <c r="G40" s="61">
        <f t="shared" si="7"/>
        <v>548.48</v>
      </c>
      <c r="H40" s="61">
        <f t="shared" si="7"/>
        <v>0.23700000000000002</v>
      </c>
      <c r="I40" s="61">
        <f t="shared" si="7"/>
        <v>1.44</v>
      </c>
      <c r="J40" s="61">
        <f t="shared" si="7"/>
        <v>86</v>
      </c>
      <c r="K40" s="61">
        <f t="shared" si="7"/>
        <v>173.79999999999998</v>
      </c>
      <c r="L40" s="61">
        <f t="shared" si="7"/>
        <v>212.82</v>
      </c>
      <c r="M40" s="61">
        <f t="shared" si="7"/>
        <v>53.27</v>
      </c>
      <c r="N40" s="61">
        <f t="shared" si="7"/>
        <v>1.85</v>
      </c>
    </row>
    <row r="41" spans="1:19" x14ac:dyDescent="0.2">
      <c r="A41" s="106" t="s">
        <v>35</v>
      </c>
      <c r="B41" s="107" t="s">
        <v>46</v>
      </c>
      <c r="C41" s="46" t="s">
        <v>172</v>
      </c>
      <c r="D41" s="146" t="s">
        <v>200</v>
      </c>
      <c r="E41" s="90">
        <v>13.24</v>
      </c>
      <c r="F41" s="90">
        <v>2.06</v>
      </c>
      <c r="G41" s="90">
        <v>160.22999999999999</v>
      </c>
      <c r="H41" s="55">
        <v>7.0000000000000001E-3</v>
      </c>
      <c r="I41" s="55">
        <v>0.27</v>
      </c>
      <c r="J41" s="55">
        <v>28</v>
      </c>
      <c r="K41" s="55">
        <v>27.23</v>
      </c>
      <c r="L41" s="55">
        <v>2.4500000000000002</v>
      </c>
      <c r="M41" s="55">
        <v>7.0000000000000007E-2</v>
      </c>
      <c r="N41" s="55">
        <v>0.05</v>
      </c>
    </row>
    <row r="42" spans="1:19" ht="24" x14ac:dyDescent="0.2">
      <c r="A42" s="64" t="s">
        <v>33</v>
      </c>
      <c r="B42" s="65" t="s">
        <v>173</v>
      </c>
      <c r="C42" s="40" t="s">
        <v>66</v>
      </c>
      <c r="D42" s="43">
        <v>10.46</v>
      </c>
      <c r="E42" s="43">
        <v>10.130000000000001</v>
      </c>
      <c r="F42" s="43">
        <v>29.3</v>
      </c>
      <c r="G42" s="43">
        <v>250.21</v>
      </c>
      <c r="H42" s="59">
        <v>0.19</v>
      </c>
      <c r="I42" s="59">
        <v>1.17</v>
      </c>
      <c r="J42" s="59">
        <v>58</v>
      </c>
      <c r="K42" s="59">
        <v>138.1</v>
      </c>
      <c r="L42" s="59">
        <v>184.37</v>
      </c>
      <c r="M42" s="59">
        <v>47.6</v>
      </c>
      <c r="N42" s="59">
        <v>1.32</v>
      </c>
    </row>
    <row r="43" spans="1:19" x14ac:dyDescent="0.2">
      <c r="A43" s="92" t="s">
        <v>57</v>
      </c>
      <c r="B43" s="39" t="s">
        <v>10</v>
      </c>
      <c r="C43" s="46">
        <v>200</v>
      </c>
      <c r="D43" s="90"/>
      <c r="E43" s="90"/>
      <c r="F43" s="46">
        <v>11.01</v>
      </c>
      <c r="G43" s="46">
        <v>44.04</v>
      </c>
      <c r="H43" s="59"/>
      <c r="I43" s="55"/>
      <c r="J43" s="55"/>
      <c r="K43" s="70">
        <v>0.47</v>
      </c>
      <c r="L43" s="55"/>
      <c r="M43" s="55"/>
      <c r="N43" s="59">
        <v>0.04</v>
      </c>
      <c r="S43">
        <v>0</v>
      </c>
    </row>
    <row r="44" spans="1:19" x14ac:dyDescent="0.2">
      <c r="A44" s="68"/>
      <c r="B44" s="94" t="s">
        <v>11</v>
      </c>
      <c r="C44" s="40">
        <v>40</v>
      </c>
      <c r="D44" s="46">
        <v>3</v>
      </c>
      <c r="E44" s="40"/>
      <c r="F44" s="46">
        <v>20</v>
      </c>
      <c r="G44" s="46">
        <v>94</v>
      </c>
      <c r="H44" s="59">
        <v>0.04</v>
      </c>
      <c r="I44" s="55"/>
      <c r="J44" s="55"/>
      <c r="K44" s="70">
        <v>8</v>
      </c>
      <c r="L44" s="55">
        <v>26</v>
      </c>
      <c r="M44" s="55">
        <v>5.6</v>
      </c>
      <c r="N44" s="59">
        <v>0.44</v>
      </c>
    </row>
    <row r="45" spans="1:19" x14ac:dyDescent="0.2">
      <c r="A45" s="68"/>
      <c r="B45" s="39"/>
      <c r="C45" s="108">
        <v>555</v>
      </c>
      <c r="D45" s="46"/>
      <c r="E45" s="40"/>
      <c r="F45" s="46"/>
      <c r="G45" s="46"/>
      <c r="H45" s="59"/>
      <c r="I45" s="55"/>
      <c r="J45" s="55"/>
      <c r="K45" s="70"/>
      <c r="L45" s="55"/>
      <c r="M45" s="55"/>
      <c r="N45" s="59"/>
    </row>
    <row r="46" spans="1:19" x14ac:dyDescent="0.2">
      <c r="A46" s="68"/>
      <c r="B46" s="84" t="s">
        <v>95</v>
      </c>
      <c r="C46" s="108"/>
      <c r="D46" s="37">
        <f>D47+D48+D49+D50+D51+D52</f>
        <v>27.67</v>
      </c>
      <c r="E46" s="37">
        <f t="shared" ref="E46:N46" si="8">E47+E48+E49+E50+E51+E52</f>
        <v>43.260000000000005</v>
      </c>
      <c r="F46" s="37">
        <f t="shared" si="8"/>
        <v>128.12</v>
      </c>
      <c r="G46" s="37">
        <f t="shared" si="8"/>
        <v>1018.9</v>
      </c>
      <c r="H46" s="37">
        <f t="shared" si="8"/>
        <v>0.6100000000000001</v>
      </c>
      <c r="I46" s="37">
        <f t="shared" si="8"/>
        <v>21.38</v>
      </c>
      <c r="J46" s="37">
        <f t="shared" si="8"/>
        <v>866.2</v>
      </c>
      <c r="K46" s="37">
        <f t="shared" si="8"/>
        <v>131.72</v>
      </c>
      <c r="L46" s="37">
        <f t="shared" si="8"/>
        <v>572.20000000000005</v>
      </c>
      <c r="M46" s="37">
        <f t="shared" si="8"/>
        <v>259.93</v>
      </c>
      <c r="N46" s="37">
        <f t="shared" si="8"/>
        <v>8.6699999999999982</v>
      </c>
    </row>
    <row r="47" spans="1:19" x14ac:dyDescent="0.2">
      <c r="A47" s="87" t="s">
        <v>129</v>
      </c>
      <c r="B47" s="88" t="s">
        <v>130</v>
      </c>
      <c r="C47" s="69">
        <v>100</v>
      </c>
      <c r="D47" s="46">
        <v>3</v>
      </c>
      <c r="E47" s="46">
        <v>17</v>
      </c>
      <c r="F47" s="46">
        <v>16.7</v>
      </c>
      <c r="G47" s="46">
        <v>236.7</v>
      </c>
      <c r="H47" s="43">
        <v>0.03</v>
      </c>
      <c r="I47" s="43">
        <v>3.8</v>
      </c>
      <c r="J47" s="43">
        <v>738.3</v>
      </c>
      <c r="K47" s="43">
        <v>23.3</v>
      </c>
      <c r="L47" s="43">
        <v>46.7</v>
      </c>
      <c r="M47" s="43">
        <v>28.3</v>
      </c>
      <c r="N47" s="43">
        <v>0.75</v>
      </c>
    </row>
    <row r="48" spans="1:19" x14ac:dyDescent="0.2">
      <c r="A48" s="109" t="s">
        <v>107</v>
      </c>
      <c r="B48" s="67" t="s">
        <v>108</v>
      </c>
      <c r="C48" s="40">
        <v>250</v>
      </c>
      <c r="D48" s="43">
        <v>4.24</v>
      </c>
      <c r="E48" s="43">
        <v>11</v>
      </c>
      <c r="F48" s="43">
        <v>11.75</v>
      </c>
      <c r="G48" s="43">
        <v>162</v>
      </c>
      <c r="H48" s="43">
        <v>0.06</v>
      </c>
      <c r="I48" s="43">
        <v>1.88</v>
      </c>
      <c r="J48" s="42"/>
      <c r="K48" s="43">
        <v>17.329999999999998</v>
      </c>
      <c r="L48" s="43">
        <v>34.299999999999997</v>
      </c>
      <c r="M48" s="43">
        <v>10.24</v>
      </c>
      <c r="N48" s="43">
        <v>0.64</v>
      </c>
    </row>
    <row r="49" spans="1:14" ht="24" x14ac:dyDescent="0.2">
      <c r="A49" s="64" t="s">
        <v>63</v>
      </c>
      <c r="B49" s="110" t="s">
        <v>65</v>
      </c>
      <c r="C49" s="53">
        <v>100</v>
      </c>
      <c r="D49" s="53">
        <v>12.65</v>
      </c>
      <c r="E49" s="53">
        <v>9.6300000000000008</v>
      </c>
      <c r="F49" s="53">
        <v>9.42</v>
      </c>
      <c r="G49" s="53">
        <v>175.37</v>
      </c>
      <c r="H49" s="46">
        <v>0.11</v>
      </c>
      <c r="I49" s="46">
        <v>6.7</v>
      </c>
      <c r="J49" s="46">
        <v>102.7</v>
      </c>
      <c r="K49" s="46">
        <v>58.77</v>
      </c>
      <c r="L49" s="46">
        <v>215.2</v>
      </c>
      <c r="M49" s="46">
        <v>49.39</v>
      </c>
      <c r="N49" s="46">
        <v>1.1200000000000001</v>
      </c>
    </row>
    <row r="50" spans="1:14" x14ac:dyDescent="0.2">
      <c r="A50" s="91" t="s">
        <v>110</v>
      </c>
      <c r="B50" s="67" t="s">
        <v>111</v>
      </c>
      <c r="C50" s="46">
        <v>180</v>
      </c>
      <c r="D50" s="46">
        <v>4.6399999999999997</v>
      </c>
      <c r="E50" s="46">
        <v>5.63</v>
      </c>
      <c r="F50" s="46">
        <v>48.08</v>
      </c>
      <c r="G50" s="46">
        <v>261.60000000000002</v>
      </c>
      <c r="H50" s="46">
        <v>0.36</v>
      </c>
      <c r="I50" s="90"/>
      <c r="J50" s="46">
        <v>25.2</v>
      </c>
      <c r="K50" s="46">
        <v>18.5</v>
      </c>
      <c r="L50" s="46">
        <v>250</v>
      </c>
      <c r="M50" s="46">
        <v>166.4</v>
      </c>
      <c r="N50" s="46">
        <v>5.6</v>
      </c>
    </row>
    <row r="51" spans="1:14" x14ac:dyDescent="0.2">
      <c r="A51" s="38" t="s">
        <v>112</v>
      </c>
      <c r="B51" s="39" t="s">
        <v>113</v>
      </c>
      <c r="C51" s="40" t="s">
        <v>114</v>
      </c>
      <c r="D51" s="41">
        <v>0.14000000000000001</v>
      </c>
      <c r="E51" s="42"/>
      <c r="F51" s="41">
        <v>22.17</v>
      </c>
      <c r="G51" s="43">
        <v>89.23</v>
      </c>
      <c r="H51" s="43" t="s">
        <v>115</v>
      </c>
      <c r="I51" s="41" t="s">
        <v>116</v>
      </c>
      <c r="J51" s="42"/>
      <c r="K51" s="41" t="s">
        <v>117</v>
      </c>
      <c r="L51" s="42"/>
      <c r="M51" s="42"/>
      <c r="N51" s="43" t="s">
        <v>118</v>
      </c>
    </row>
    <row r="52" spans="1:14" x14ac:dyDescent="0.2">
      <c r="A52" s="68"/>
      <c r="B52" s="39" t="s">
        <v>11</v>
      </c>
      <c r="C52" s="40">
        <v>40</v>
      </c>
      <c r="D52" s="46">
        <v>3</v>
      </c>
      <c r="E52" s="40"/>
      <c r="F52" s="46">
        <v>20</v>
      </c>
      <c r="G52" s="46">
        <v>94</v>
      </c>
      <c r="H52" s="40">
        <v>0.04</v>
      </c>
      <c r="I52" s="90"/>
      <c r="J52" s="90"/>
      <c r="K52" s="46">
        <v>8</v>
      </c>
      <c r="L52" s="90">
        <v>26</v>
      </c>
      <c r="M52" s="90">
        <v>5.6</v>
      </c>
      <c r="N52" s="40">
        <v>0.44</v>
      </c>
    </row>
    <row r="53" spans="1:14" x14ac:dyDescent="0.2">
      <c r="A53" s="68"/>
      <c r="B53" s="111"/>
      <c r="C53" s="112">
        <v>870</v>
      </c>
      <c r="D53" s="46"/>
      <c r="E53" s="40"/>
      <c r="F53" s="46"/>
      <c r="G53" s="46"/>
      <c r="H53" s="40"/>
      <c r="I53" s="90"/>
      <c r="J53" s="90"/>
      <c r="K53" s="46"/>
      <c r="L53" s="90"/>
      <c r="M53" s="90"/>
      <c r="N53" s="40"/>
    </row>
    <row r="54" spans="1:14" x14ac:dyDescent="0.2">
      <c r="A54" s="68"/>
      <c r="B54" s="39"/>
      <c r="C54" s="108"/>
      <c r="D54" s="46"/>
      <c r="E54" s="40"/>
      <c r="F54" s="46"/>
      <c r="G54" s="46"/>
      <c r="H54" s="59"/>
      <c r="I54" s="55"/>
      <c r="J54" s="55"/>
      <c r="K54" s="70"/>
      <c r="L54" s="55"/>
      <c r="M54" s="55"/>
      <c r="N54" s="59"/>
    </row>
    <row r="55" spans="1:14" x14ac:dyDescent="0.2">
      <c r="A55" s="113" t="s">
        <v>27</v>
      </c>
      <c r="B55" s="154" t="s">
        <v>9</v>
      </c>
      <c r="C55" s="155"/>
      <c r="D55" s="37">
        <f>D56+D62</f>
        <v>43.75</v>
      </c>
      <c r="E55" s="37">
        <f t="shared" ref="E55:N55" si="9">E56+E62</f>
        <v>33.81</v>
      </c>
      <c r="F55" s="37">
        <f t="shared" si="9"/>
        <v>223.09</v>
      </c>
      <c r="G55" s="37">
        <f t="shared" si="9"/>
        <v>1376.4</v>
      </c>
      <c r="H55" s="37">
        <f t="shared" si="9"/>
        <v>0.72</v>
      </c>
      <c r="I55" s="37">
        <f t="shared" si="9"/>
        <v>56.39</v>
      </c>
      <c r="J55" s="37">
        <f t="shared" si="9"/>
        <v>180.1</v>
      </c>
      <c r="K55" s="37">
        <f t="shared" si="9"/>
        <v>313.32</v>
      </c>
      <c r="L55" s="37">
        <f t="shared" si="9"/>
        <v>531.53</v>
      </c>
      <c r="M55" s="37">
        <f t="shared" si="9"/>
        <v>235.48000000000002</v>
      </c>
      <c r="N55" s="37">
        <f t="shared" si="9"/>
        <v>14.870000000000001</v>
      </c>
    </row>
    <row r="56" spans="1:14" x14ac:dyDescent="0.2">
      <c r="A56" s="113"/>
      <c r="B56" s="62" t="s">
        <v>94</v>
      </c>
      <c r="C56" s="63"/>
      <c r="D56" s="37">
        <f>D57+D58+D59+D60</f>
        <v>15.75</v>
      </c>
      <c r="E56" s="37">
        <f t="shared" ref="E56:N56" si="10">E57+E58+E59+E60</f>
        <v>9.9599999999999991</v>
      </c>
      <c r="F56" s="37">
        <f t="shared" si="10"/>
        <v>97.89</v>
      </c>
      <c r="G56" s="37">
        <f t="shared" si="10"/>
        <v>543.16999999999996</v>
      </c>
      <c r="H56" s="37">
        <f t="shared" si="10"/>
        <v>0.15999999999999998</v>
      </c>
      <c r="I56" s="37">
        <f t="shared" si="10"/>
        <v>17.28</v>
      </c>
      <c r="J56" s="37">
        <f t="shared" si="10"/>
        <v>7.29</v>
      </c>
      <c r="K56" s="37">
        <f t="shared" si="10"/>
        <v>208.59</v>
      </c>
      <c r="L56" s="37">
        <f t="shared" si="10"/>
        <v>186.94</v>
      </c>
      <c r="M56" s="37">
        <f t="shared" si="10"/>
        <v>32.050000000000004</v>
      </c>
      <c r="N56" s="37">
        <f t="shared" si="10"/>
        <v>5.43</v>
      </c>
    </row>
    <row r="57" spans="1:14" ht="24" x14ac:dyDescent="0.2">
      <c r="A57" s="64" t="s">
        <v>174</v>
      </c>
      <c r="B57" s="65" t="s">
        <v>175</v>
      </c>
      <c r="C57" s="53" t="s">
        <v>66</v>
      </c>
      <c r="D57" s="114">
        <v>10.3</v>
      </c>
      <c r="E57" s="114">
        <v>8.36</v>
      </c>
      <c r="F57" s="114">
        <v>43.54</v>
      </c>
      <c r="G57" s="114">
        <v>290.57</v>
      </c>
      <c r="H57" s="114">
        <v>0.06</v>
      </c>
      <c r="I57" s="55">
        <v>0.98</v>
      </c>
      <c r="J57" s="70">
        <v>0.39</v>
      </c>
      <c r="K57" s="114">
        <v>117.99</v>
      </c>
      <c r="L57" s="114">
        <v>114.94</v>
      </c>
      <c r="M57" s="114">
        <v>16.55</v>
      </c>
      <c r="N57" s="114">
        <v>0.7</v>
      </c>
    </row>
    <row r="58" spans="1:14" x14ac:dyDescent="0.2">
      <c r="A58" s="92" t="s">
        <v>194</v>
      </c>
      <c r="B58" s="39" t="s">
        <v>176</v>
      </c>
      <c r="C58" s="40" t="s">
        <v>114</v>
      </c>
      <c r="D58" s="41" t="s">
        <v>177</v>
      </c>
      <c r="E58" s="43" t="s">
        <v>178</v>
      </c>
      <c r="F58" s="41" t="s">
        <v>179</v>
      </c>
      <c r="G58" s="41" t="s">
        <v>180</v>
      </c>
      <c r="H58" s="43">
        <v>0.01</v>
      </c>
      <c r="I58" s="114">
        <v>0.3</v>
      </c>
      <c r="J58" s="114">
        <v>6.9</v>
      </c>
      <c r="K58" s="41">
        <v>57</v>
      </c>
      <c r="L58" s="42">
        <v>46</v>
      </c>
      <c r="M58" s="42">
        <v>9.9</v>
      </c>
      <c r="N58" s="43">
        <v>0.77</v>
      </c>
    </row>
    <row r="59" spans="1:14" ht="15" customHeight="1" x14ac:dyDescent="0.2">
      <c r="A59" s="45"/>
      <c r="B59" s="39" t="s">
        <v>11</v>
      </c>
      <c r="C59" s="40">
        <v>40</v>
      </c>
      <c r="D59" s="46">
        <v>3</v>
      </c>
      <c r="E59" s="40"/>
      <c r="F59" s="46">
        <v>20</v>
      </c>
      <c r="G59" s="46">
        <v>94</v>
      </c>
      <c r="H59" s="40">
        <v>0.04</v>
      </c>
      <c r="I59" s="90"/>
      <c r="J59" s="90"/>
      <c r="K59" s="46">
        <v>8</v>
      </c>
      <c r="L59" s="90">
        <v>26</v>
      </c>
      <c r="M59" s="90">
        <v>5.6</v>
      </c>
      <c r="N59" s="40">
        <v>0.44</v>
      </c>
    </row>
    <row r="60" spans="1:14" ht="15" customHeight="1" x14ac:dyDescent="0.2">
      <c r="A60" s="74"/>
      <c r="B60" s="75" t="s">
        <v>52</v>
      </c>
      <c r="C60" s="76">
        <v>130</v>
      </c>
      <c r="D60" s="77">
        <v>1</v>
      </c>
      <c r="E60" s="78"/>
      <c r="F60" s="77">
        <v>17</v>
      </c>
      <c r="G60" s="77">
        <v>69</v>
      </c>
      <c r="H60" s="79">
        <v>0.05</v>
      </c>
      <c r="I60" s="80">
        <v>16</v>
      </c>
      <c r="J60" s="81"/>
      <c r="K60" s="80">
        <v>25.6</v>
      </c>
      <c r="L60" s="81"/>
      <c r="M60" s="81"/>
      <c r="N60" s="80">
        <v>3.52</v>
      </c>
    </row>
    <row r="61" spans="1:14" ht="15" customHeight="1" x14ac:dyDescent="0.2">
      <c r="A61" s="45"/>
      <c r="B61" s="111"/>
      <c r="C61" s="112">
        <v>575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1:14" ht="10.5" customHeight="1" x14ac:dyDescent="0.2">
      <c r="A62" s="45"/>
      <c r="B62" s="84" t="s">
        <v>95</v>
      </c>
      <c r="C62" s="108"/>
      <c r="D62" s="37">
        <f>D64+D65+D66+D67+D68+D69</f>
        <v>28</v>
      </c>
      <c r="E62" s="37">
        <f t="shared" ref="E62:N62" si="11">E64+E65+E66+E67+E68+E69</f>
        <v>23.85</v>
      </c>
      <c r="F62" s="37">
        <f t="shared" si="11"/>
        <v>125.2</v>
      </c>
      <c r="G62" s="37">
        <f t="shared" si="11"/>
        <v>833.23000000000013</v>
      </c>
      <c r="H62" s="37">
        <f t="shared" si="11"/>
        <v>0.56000000000000005</v>
      </c>
      <c r="I62" s="37">
        <f t="shared" si="11"/>
        <v>39.11</v>
      </c>
      <c r="J62" s="37">
        <f t="shared" si="11"/>
        <v>172.81</v>
      </c>
      <c r="K62" s="37">
        <f t="shared" si="11"/>
        <v>104.73</v>
      </c>
      <c r="L62" s="37">
        <f t="shared" si="11"/>
        <v>344.59000000000003</v>
      </c>
      <c r="M62" s="37">
        <f t="shared" si="11"/>
        <v>203.43</v>
      </c>
      <c r="N62" s="37">
        <f t="shared" si="11"/>
        <v>9.4400000000000013</v>
      </c>
    </row>
    <row r="63" spans="1:14" ht="28.5" customHeight="1" x14ac:dyDescent="0.2">
      <c r="A63" s="115" t="s">
        <v>119</v>
      </c>
      <c r="B63" s="116" t="s">
        <v>120</v>
      </c>
      <c r="C63" s="90">
        <v>100</v>
      </c>
      <c r="D63" s="114">
        <v>2.25</v>
      </c>
      <c r="E63" s="114">
        <v>10.1</v>
      </c>
      <c r="F63" s="114">
        <v>6.41</v>
      </c>
      <c r="G63" s="114">
        <v>125.54</v>
      </c>
      <c r="H63" s="114">
        <v>0.05</v>
      </c>
      <c r="I63" s="114">
        <v>9.6999999999999993</v>
      </c>
      <c r="J63" s="114">
        <v>121.5</v>
      </c>
      <c r="K63" s="114">
        <v>31.2</v>
      </c>
      <c r="L63" s="114">
        <v>43.3</v>
      </c>
      <c r="M63" s="114">
        <v>19.5</v>
      </c>
      <c r="N63" s="114">
        <v>0.8</v>
      </c>
    </row>
    <row r="64" spans="1:14" ht="15" customHeight="1" x14ac:dyDescent="0.2">
      <c r="A64" s="109" t="s">
        <v>121</v>
      </c>
      <c r="B64" s="65" t="s">
        <v>122</v>
      </c>
      <c r="C64" s="40">
        <v>250</v>
      </c>
      <c r="D64" s="43">
        <v>6.91</v>
      </c>
      <c r="E64" s="43">
        <v>4.45</v>
      </c>
      <c r="F64" s="43">
        <v>52</v>
      </c>
      <c r="G64" s="43">
        <v>275.49</v>
      </c>
      <c r="H64" s="43">
        <v>0.1</v>
      </c>
      <c r="I64" s="43">
        <v>37.880000000000003</v>
      </c>
      <c r="J64" s="42">
        <v>131.30000000000001</v>
      </c>
      <c r="K64" s="43">
        <v>52.25</v>
      </c>
      <c r="L64" s="43">
        <v>55.35</v>
      </c>
      <c r="M64" s="43">
        <v>25.13</v>
      </c>
      <c r="N64" s="43">
        <v>0.95</v>
      </c>
    </row>
    <row r="65" spans="1:14" ht="15" customHeight="1" x14ac:dyDescent="0.2">
      <c r="A65" s="64" t="s">
        <v>183</v>
      </c>
      <c r="B65" s="65" t="s">
        <v>133</v>
      </c>
      <c r="C65" s="40" t="s">
        <v>134</v>
      </c>
      <c r="D65" s="43">
        <v>10.01</v>
      </c>
      <c r="E65" s="43">
        <v>9.7799999999999994</v>
      </c>
      <c r="F65" s="43">
        <v>15.2</v>
      </c>
      <c r="G65" s="43">
        <v>188.86</v>
      </c>
      <c r="H65" s="43" t="s">
        <v>109</v>
      </c>
      <c r="I65" s="43" t="s">
        <v>135</v>
      </c>
      <c r="J65" s="42">
        <v>16.309999999999999</v>
      </c>
      <c r="K65" s="43" t="s">
        <v>136</v>
      </c>
      <c r="L65" s="43" t="s">
        <v>137</v>
      </c>
      <c r="M65" s="43" t="s">
        <v>138</v>
      </c>
      <c r="N65" s="43" t="s">
        <v>139</v>
      </c>
    </row>
    <row r="66" spans="1:14" ht="12" customHeight="1" x14ac:dyDescent="0.2">
      <c r="A66" s="91" t="s">
        <v>43</v>
      </c>
      <c r="B66" s="67" t="s">
        <v>39</v>
      </c>
      <c r="C66" s="46">
        <v>180</v>
      </c>
      <c r="D66" s="46">
        <v>8.6199999999999992</v>
      </c>
      <c r="E66" s="46">
        <v>9.6199999999999992</v>
      </c>
      <c r="F66" s="46">
        <v>31</v>
      </c>
      <c r="G66" s="46">
        <v>245.06</v>
      </c>
      <c r="H66" s="46">
        <v>0.36</v>
      </c>
      <c r="I66" s="53">
        <v>0.18</v>
      </c>
      <c r="J66" s="46">
        <v>25.2</v>
      </c>
      <c r="K66" s="46">
        <v>18.46</v>
      </c>
      <c r="L66" s="46">
        <v>250.02</v>
      </c>
      <c r="M66" s="46">
        <v>166.44</v>
      </c>
      <c r="N66" s="46">
        <v>5.59</v>
      </c>
    </row>
    <row r="67" spans="1:14" ht="24.75" customHeight="1" x14ac:dyDescent="0.2">
      <c r="A67" s="117" t="s">
        <v>59</v>
      </c>
      <c r="B67" s="88" t="s">
        <v>51</v>
      </c>
      <c r="C67" s="46">
        <v>200</v>
      </c>
      <c r="D67" s="41">
        <v>0.46</v>
      </c>
      <c r="E67" s="42"/>
      <c r="F67" s="41">
        <v>11</v>
      </c>
      <c r="G67" s="41">
        <v>45.82</v>
      </c>
      <c r="H67" s="118">
        <v>0.01</v>
      </c>
      <c r="I67" s="118">
        <v>0.65</v>
      </c>
      <c r="J67" s="119"/>
      <c r="K67" s="118">
        <v>19.23</v>
      </c>
      <c r="L67" s="119"/>
      <c r="M67" s="119"/>
      <c r="N67" s="118">
        <v>0.72</v>
      </c>
    </row>
    <row r="68" spans="1:14" ht="15" customHeight="1" x14ac:dyDescent="0.2">
      <c r="A68" s="45"/>
      <c r="B68" s="39" t="s">
        <v>42</v>
      </c>
      <c r="C68" s="40">
        <v>40</v>
      </c>
      <c r="D68" s="46">
        <v>2</v>
      </c>
      <c r="E68" s="40"/>
      <c r="F68" s="46">
        <v>16</v>
      </c>
      <c r="G68" s="46">
        <v>78</v>
      </c>
      <c r="H68" s="43">
        <v>0.04</v>
      </c>
      <c r="I68" s="42"/>
      <c r="J68" s="42"/>
      <c r="K68" s="41">
        <v>7.25</v>
      </c>
      <c r="L68" s="42">
        <v>32.5</v>
      </c>
      <c r="M68" s="42">
        <v>10.5</v>
      </c>
      <c r="N68" s="43">
        <v>0.9</v>
      </c>
    </row>
    <row r="69" spans="1:14" ht="15" customHeight="1" x14ac:dyDescent="0.2">
      <c r="A69" s="45"/>
      <c r="B69" s="111"/>
      <c r="C69" s="112">
        <v>875</v>
      </c>
      <c r="D69" s="46"/>
      <c r="E69" s="40"/>
      <c r="F69" s="46"/>
      <c r="G69" s="46"/>
      <c r="H69" s="43"/>
      <c r="I69" s="42"/>
      <c r="J69" s="42"/>
      <c r="K69" s="41"/>
      <c r="L69" s="42"/>
      <c r="M69" s="42"/>
      <c r="N69" s="43"/>
    </row>
    <row r="70" spans="1:14" x14ac:dyDescent="0.2">
      <c r="A70" s="113" t="s">
        <v>28</v>
      </c>
      <c r="B70" s="154" t="s">
        <v>9</v>
      </c>
      <c r="C70" s="155"/>
      <c r="D70" s="37">
        <f>D71+D77</f>
        <v>45.82</v>
      </c>
      <c r="E70" s="37">
        <f t="shared" ref="E70:N70" si="12">E71+E77</f>
        <v>43.73</v>
      </c>
      <c r="F70" s="37">
        <f t="shared" si="12"/>
        <v>223.81</v>
      </c>
      <c r="G70" s="37">
        <f t="shared" si="12"/>
        <v>1469.9</v>
      </c>
      <c r="H70" s="37">
        <f t="shared" si="12"/>
        <v>0.71600000000000008</v>
      </c>
      <c r="I70" s="37">
        <f t="shared" si="12"/>
        <v>67.77</v>
      </c>
      <c r="J70" s="37">
        <f t="shared" si="12"/>
        <v>190.32</v>
      </c>
      <c r="K70" s="37">
        <f t="shared" si="12"/>
        <v>440.83000000000004</v>
      </c>
      <c r="L70" s="37">
        <f t="shared" si="12"/>
        <v>321.44000000000005</v>
      </c>
      <c r="M70" s="37">
        <f t="shared" si="12"/>
        <v>96.36</v>
      </c>
      <c r="N70" s="37">
        <f t="shared" si="12"/>
        <v>7.7899999999999991</v>
      </c>
    </row>
    <row r="71" spans="1:14" x14ac:dyDescent="0.2">
      <c r="A71" s="113"/>
      <c r="B71" s="62" t="s">
        <v>94</v>
      </c>
      <c r="C71" s="63"/>
      <c r="D71" s="37">
        <f>D72+D73+D74+D75</f>
        <v>16.940000000000001</v>
      </c>
      <c r="E71" s="37">
        <f t="shared" ref="E71:N71" si="13">E72+E73+E74+E75</f>
        <v>16.13</v>
      </c>
      <c r="F71" s="37">
        <f t="shared" si="13"/>
        <v>97.02</v>
      </c>
      <c r="G71" s="37">
        <f t="shared" si="13"/>
        <v>596.32000000000005</v>
      </c>
      <c r="H71" s="37">
        <f t="shared" si="13"/>
        <v>0.126</v>
      </c>
      <c r="I71" s="37">
        <f t="shared" si="13"/>
        <v>1.1099999999999999</v>
      </c>
      <c r="J71" s="37">
        <f t="shared" si="13"/>
        <v>35.4</v>
      </c>
      <c r="K71" s="37">
        <f t="shared" si="13"/>
        <v>316.37000000000006</v>
      </c>
      <c r="L71" s="37">
        <f t="shared" si="13"/>
        <v>138.6</v>
      </c>
      <c r="M71" s="37">
        <f t="shared" si="13"/>
        <v>28.8</v>
      </c>
      <c r="N71" s="37">
        <f t="shared" si="13"/>
        <v>1.34</v>
      </c>
    </row>
    <row r="72" spans="1:14" ht="24" x14ac:dyDescent="0.2">
      <c r="A72" s="64" t="s">
        <v>45</v>
      </c>
      <c r="B72" s="110" t="s">
        <v>44</v>
      </c>
      <c r="C72" s="46" t="s">
        <v>185</v>
      </c>
      <c r="D72" s="46">
        <v>8.14</v>
      </c>
      <c r="E72" s="46">
        <v>8.02</v>
      </c>
      <c r="F72" s="46">
        <v>21.83</v>
      </c>
      <c r="G72" s="46">
        <v>184.8</v>
      </c>
      <c r="H72" s="70">
        <v>3.5999999999999997E-2</v>
      </c>
      <c r="I72" s="70">
        <v>0.5</v>
      </c>
      <c r="J72" s="70">
        <v>9</v>
      </c>
      <c r="K72" s="70">
        <v>159.30000000000001</v>
      </c>
      <c r="L72" s="70">
        <v>4.5999999999999996</v>
      </c>
      <c r="M72" s="70">
        <v>0.8</v>
      </c>
      <c r="N72" s="70">
        <v>0.4</v>
      </c>
    </row>
    <row r="73" spans="1:14" ht="25.5" x14ac:dyDescent="0.2">
      <c r="A73" s="64" t="s">
        <v>33</v>
      </c>
      <c r="B73" s="120" t="s">
        <v>184</v>
      </c>
      <c r="C73" s="46" t="s">
        <v>66</v>
      </c>
      <c r="D73" s="121">
        <v>5.8</v>
      </c>
      <c r="E73" s="121">
        <v>7.11</v>
      </c>
      <c r="F73" s="121">
        <v>43.18</v>
      </c>
      <c r="G73" s="121">
        <v>262.48</v>
      </c>
      <c r="H73" s="55">
        <v>0.05</v>
      </c>
      <c r="I73" s="55">
        <v>0.61</v>
      </c>
      <c r="J73" s="55">
        <v>26.4</v>
      </c>
      <c r="K73" s="55">
        <v>149</v>
      </c>
      <c r="L73" s="55">
        <v>134</v>
      </c>
      <c r="M73" s="55">
        <v>28</v>
      </c>
      <c r="N73" s="55">
        <v>0.42</v>
      </c>
    </row>
    <row r="74" spans="1:14" x14ac:dyDescent="0.2">
      <c r="A74" s="92" t="s">
        <v>57</v>
      </c>
      <c r="B74" s="39" t="s">
        <v>10</v>
      </c>
      <c r="C74" s="46">
        <v>200</v>
      </c>
      <c r="D74" s="90"/>
      <c r="E74" s="90"/>
      <c r="F74" s="46">
        <v>11.01</v>
      </c>
      <c r="G74" s="46">
        <v>44.04</v>
      </c>
      <c r="H74" s="55"/>
      <c r="I74" s="55"/>
      <c r="J74" s="55"/>
      <c r="K74" s="70">
        <v>0.47</v>
      </c>
      <c r="L74" s="55"/>
      <c r="M74" s="55"/>
      <c r="N74" s="70">
        <v>0.04</v>
      </c>
    </row>
    <row r="75" spans="1:14" ht="18" customHeight="1" x14ac:dyDescent="0.2">
      <c r="A75" s="72"/>
      <c r="B75" s="39" t="s">
        <v>38</v>
      </c>
      <c r="C75" s="73" t="s">
        <v>56</v>
      </c>
      <c r="D75" s="46">
        <v>3</v>
      </c>
      <c r="E75" s="40">
        <v>1</v>
      </c>
      <c r="F75" s="46">
        <v>21</v>
      </c>
      <c r="G75" s="46">
        <v>105</v>
      </c>
      <c r="H75" s="59">
        <v>0.04</v>
      </c>
      <c r="I75" s="55"/>
      <c r="J75" s="81"/>
      <c r="K75" s="70">
        <v>7.6</v>
      </c>
      <c r="L75" s="55"/>
      <c r="M75" s="55"/>
      <c r="N75" s="59">
        <v>0.48</v>
      </c>
    </row>
    <row r="76" spans="1:14" ht="18" customHeight="1" x14ac:dyDescent="0.2">
      <c r="A76" s="74"/>
      <c r="B76" s="75"/>
      <c r="C76" s="82">
        <v>555</v>
      </c>
      <c r="D76" s="77"/>
      <c r="E76" s="78"/>
      <c r="F76" s="77"/>
      <c r="G76" s="77"/>
      <c r="H76" s="79"/>
      <c r="I76" s="80"/>
      <c r="J76" s="81"/>
      <c r="K76" s="80"/>
      <c r="L76" s="81"/>
      <c r="M76" s="81"/>
      <c r="N76" s="80"/>
    </row>
    <row r="77" spans="1:14" x14ac:dyDescent="0.2">
      <c r="A77" s="92"/>
      <c r="B77" s="84" t="s">
        <v>95</v>
      </c>
      <c r="C77" s="122"/>
      <c r="D77" s="37">
        <f>D78+D79+D80+D81+D82</f>
        <v>28.88</v>
      </c>
      <c r="E77" s="37">
        <f t="shared" ref="E77:N77" si="14">E78+E79+E80+E81+E82</f>
        <v>27.599999999999998</v>
      </c>
      <c r="F77" s="37">
        <f t="shared" si="14"/>
        <v>126.79</v>
      </c>
      <c r="G77" s="37">
        <f t="shared" si="14"/>
        <v>873.57999999999993</v>
      </c>
      <c r="H77" s="37">
        <f t="shared" si="14"/>
        <v>0.59000000000000008</v>
      </c>
      <c r="I77" s="37">
        <f t="shared" si="14"/>
        <v>66.66</v>
      </c>
      <c r="J77" s="37">
        <f t="shared" si="14"/>
        <v>154.91999999999999</v>
      </c>
      <c r="K77" s="37">
        <f t="shared" si="14"/>
        <v>124.46000000000001</v>
      </c>
      <c r="L77" s="37">
        <f t="shared" si="14"/>
        <v>182.84000000000003</v>
      </c>
      <c r="M77" s="37">
        <f t="shared" si="14"/>
        <v>67.56</v>
      </c>
      <c r="N77" s="37">
        <f t="shared" si="14"/>
        <v>6.4499999999999993</v>
      </c>
    </row>
    <row r="78" spans="1:14" ht="18.75" customHeight="1" x14ac:dyDescent="0.2">
      <c r="A78" s="87" t="s">
        <v>62</v>
      </c>
      <c r="B78" s="88" t="s">
        <v>64</v>
      </c>
      <c r="C78" s="69">
        <v>100</v>
      </c>
      <c r="D78" s="46">
        <v>0.8</v>
      </c>
      <c r="E78" s="46">
        <v>0</v>
      </c>
      <c r="F78" s="46">
        <v>1.7</v>
      </c>
      <c r="G78" s="46">
        <v>10</v>
      </c>
      <c r="H78" s="70">
        <v>7.0000000000000007E-2</v>
      </c>
      <c r="I78" s="70">
        <v>25</v>
      </c>
      <c r="J78" s="42"/>
      <c r="K78" s="70">
        <v>14</v>
      </c>
      <c r="L78" s="70"/>
      <c r="M78" s="70"/>
      <c r="N78" s="70">
        <v>0.9</v>
      </c>
    </row>
    <row r="79" spans="1:14" x14ac:dyDescent="0.2">
      <c r="A79" s="89" t="s">
        <v>124</v>
      </c>
      <c r="B79" s="67" t="s">
        <v>125</v>
      </c>
      <c r="C79" s="40">
        <v>250</v>
      </c>
      <c r="D79" s="43">
        <v>5.88</v>
      </c>
      <c r="E79" s="43">
        <v>7.58</v>
      </c>
      <c r="F79" s="43">
        <v>19.28</v>
      </c>
      <c r="G79" s="43">
        <v>168.86</v>
      </c>
      <c r="H79" s="43">
        <v>0.23</v>
      </c>
      <c r="I79" s="43">
        <v>14.38</v>
      </c>
      <c r="J79" s="42">
        <v>121.5</v>
      </c>
      <c r="K79" s="43">
        <v>51</v>
      </c>
      <c r="L79" s="43">
        <v>51</v>
      </c>
      <c r="M79" s="43">
        <v>20.88</v>
      </c>
      <c r="N79" s="43">
        <v>2.23</v>
      </c>
    </row>
    <row r="80" spans="1:14" x14ac:dyDescent="0.2">
      <c r="A80" s="64" t="s">
        <v>126</v>
      </c>
      <c r="B80" s="110" t="s">
        <v>127</v>
      </c>
      <c r="C80" s="53">
        <v>200</v>
      </c>
      <c r="D80" s="46">
        <v>17.71</v>
      </c>
      <c r="E80" s="46">
        <v>19.86</v>
      </c>
      <c r="F80" s="46">
        <v>53.05</v>
      </c>
      <c r="G80" s="46">
        <v>461.78</v>
      </c>
      <c r="H80" s="46">
        <v>0.22</v>
      </c>
      <c r="I80" s="46">
        <v>27.28</v>
      </c>
      <c r="J80" s="46">
        <v>32.700000000000003</v>
      </c>
      <c r="K80" s="46">
        <v>29.14</v>
      </c>
      <c r="L80" s="46">
        <v>79.98</v>
      </c>
      <c r="M80" s="46">
        <v>31.56</v>
      </c>
      <c r="N80" s="46">
        <v>2.3199999999999998</v>
      </c>
    </row>
    <row r="81" spans="1:31" ht="24" x14ac:dyDescent="0.2">
      <c r="A81" s="91" t="s">
        <v>59</v>
      </c>
      <c r="B81" s="88" t="s">
        <v>128</v>
      </c>
      <c r="C81" s="46">
        <v>200</v>
      </c>
      <c r="D81" s="41">
        <v>0.74</v>
      </c>
      <c r="E81" s="123">
        <v>0.16</v>
      </c>
      <c r="F81" s="41">
        <v>27.76</v>
      </c>
      <c r="G81" s="41">
        <v>115.44</v>
      </c>
      <c r="H81" s="41">
        <v>0.02</v>
      </c>
      <c r="I81" s="41"/>
      <c r="J81" s="42">
        <v>0.72</v>
      </c>
      <c r="K81" s="41">
        <v>20.32</v>
      </c>
      <c r="L81" s="41">
        <v>19.36</v>
      </c>
      <c r="M81" s="41">
        <v>8.1199999999999992</v>
      </c>
      <c r="N81" s="41">
        <v>0.45</v>
      </c>
    </row>
    <row r="82" spans="1:31" x14ac:dyDescent="0.2">
      <c r="A82" s="68"/>
      <c r="B82" s="39" t="s">
        <v>11</v>
      </c>
      <c r="C82" s="40">
        <v>50</v>
      </c>
      <c r="D82" s="46">
        <v>3.75</v>
      </c>
      <c r="E82" s="40"/>
      <c r="F82" s="46">
        <v>25</v>
      </c>
      <c r="G82" s="46">
        <v>117.5</v>
      </c>
      <c r="H82" s="40">
        <v>0.05</v>
      </c>
      <c r="I82" s="90"/>
      <c r="J82" s="90"/>
      <c r="K82" s="46">
        <v>10</v>
      </c>
      <c r="L82" s="90">
        <v>32.5</v>
      </c>
      <c r="M82" s="90">
        <v>7</v>
      </c>
      <c r="N82" s="40">
        <v>0.55000000000000004</v>
      </c>
    </row>
    <row r="83" spans="1:31" x14ac:dyDescent="0.2">
      <c r="A83" s="68"/>
      <c r="B83" s="111"/>
      <c r="C83" s="112">
        <v>800</v>
      </c>
      <c r="D83" s="46"/>
      <c r="E83" s="40"/>
      <c r="F83" s="46"/>
      <c r="G83" s="46"/>
      <c r="H83" s="40"/>
      <c r="I83" s="90"/>
      <c r="J83" s="90"/>
      <c r="K83" s="46"/>
      <c r="L83" s="90"/>
      <c r="M83" s="90"/>
      <c r="N83" s="40"/>
    </row>
    <row r="84" spans="1:31" x14ac:dyDescent="0.2">
      <c r="A84" s="68"/>
      <c r="B84" s="94"/>
      <c r="C84" s="40"/>
      <c r="D84" s="46"/>
      <c r="E84" s="40"/>
      <c r="F84" s="46"/>
      <c r="G84" s="46"/>
      <c r="H84" s="59"/>
      <c r="I84" s="55"/>
      <c r="J84" s="55"/>
      <c r="K84" s="70"/>
      <c r="L84" s="55"/>
      <c r="M84" s="55"/>
      <c r="N84" s="59"/>
    </row>
    <row r="85" spans="1:31" x14ac:dyDescent="0.2">
      <c r="A85" s="74"/>
      <c r="B85" s="39"/>
      <c r="C85" s="82"/>
      <c r="D85" s="77"/>
      <c r="E85" s="78"/>
      <c r="F85" s="77"/>
      <c r="G85" s="77"/>
      <c r="H85" s="79"/>
      <c r="I85" s="80"/>
      <c r="J85" s="81"/>
      <c r="K85" s="80"/>
      <c r="L85" s="81"/>
      <c r="M85" s="81"/>
      <c r="N85" s="80"/>
    </row>
    <row r="86" spans="1:31" x14ac:dyDescent="0.2">
      <c r="A86" s="124" t="s">
        <v>29</v>
      </c>
      <c r="B86" s="154" t="s">
        <v>13</v>
      </c>
      <c r="C86" s="155"/>
      <c r="D86" s="37">
        <f>D87+D94</f>
        <v>49.67</v>
      </c>
      <c r="E86" s="37">
        <f t="shared" ref="E86:N86" si="15">E87+E94</f>
        <v>60.23</v>
      </c>
      <c r="F86" s="37">
        <f t="shared" si="15"/>
        <v>212.57999999999998</v>
      </c>
      <c r="G86" s="37">
        <f t="shared" si="15"/>
        <v>1601.82</v>
      </c>
      <c r="H86" s="37">
        <f t="shared" si="15"/>
        <v>5.29</v>
      </c>
      <c r="I86" s="37">
        <f t="shared" si="15"/>
        <v>65.069999999999993</v>
      </c>
      <c r="J86" s="37">
        <f t="shared" si="15"/>
        <v>958.54</v>
      </c>
      <c r="K86" s="37">
        <f t="shared" si="15"/>
        <v>423.12000000000006</v>
      </c>
      <c r="L86" s="37">
        <f t="shared" si="15"/>
        <v>475.87000000000006</v>
      </c>
      <c r="M86" s="37">
        <f t="shared" si="15"/>
        <v>194.89000000000001</v>
      </c>
      <c r="N86" s="37">
        <f t="shared" si="15"/>
        <v>15.319999999999999</v>
      </c>
    </row>
    <row r="87" spans="1:31" x14ac:dyDescent="0.2">
      <c r="A87" s="125"/>
      <c r="B87" s="62" t="s">
        <v>94</v>
      </c>
      <c r="C87" s="126"/>
      <c r="D87" s="127">
        <f>D88+D89+D90+D91+D92</f>
        <v>22.5</v>
      </c>
      <c r="E87" s="127">
        <f t="shared" ref="E87:N87" si="16">E88+E89+E90+E91+E92</f>
        <v>23</v>
      </c>
      <c r="F87" s="127">
        <f t="shared" si="16"/>
        <v>95.75</v>
      </c>
      <c r="G87" s="127">
        <f t="shared" si="16"/>
        <v>679.99</v>
      </c>
      <c r="H87" s="127">
        <f t="shared" si="16"/>
        <v>4.84</v>
      </c>
      <c r="I87" s="127">
        <f t="shared" si="16"/>
        <v>1.8800000000000001</v>
      </c>
      <c r="J87" s="127">
        <f t="shared" si="16"/>
        <v>44</v>
      </c>
      <c r="K87" s="127">
        <f t="shared" si="16"/>
        <v>291.99000000000007</v>
      </c>
      <c r="L87" s="127">
        <f t="shared" si="16"/>
        <v>141.29000000000002</v>
      </c>
      <c r="M87" s="127">
        <f t="shared" si="16"/>
        <v>51.04</v>
      </c>
      <c r="N87" s="127">
        <f t="shared" si="16"/>
        <v>3.06</v>
      </c>
    </row>
    <row r="88" spans="1:31" x14ac:dyDescent="0.2">
      <c r="A88" s="128" t="s">
        <v>40</v>
      </c>
      <c r="B88" s="129" t="s">
        <v>41</v>
      </c>
      <c r="C88" s="130" t="s">
        <v>66</v>
      </c>
      <c r="D88" s="131">
        <v>7.25</v>
      </c>
      <c r="E88" s="131">
        <v>10.45</v>
      </c>
      <c r="F88" s="131">
        <v>28.8</v>
      </c>
      <c r="G88" s="131">
        <v>238.25</v>
      </c>
      <c r="H88" s="132">
        <v>0.11</v>
      </c>
      <c r="I88" s="132">
        <v>0.95</v>
      </c>
      <c r="J88" s="132">
        <v>40</v>
      </c>
      <c r="K88" s="132">
        <v>99.66</v>
      </c>
      <c r="L88" s="132">
        <v>71.290000000000006</v>
      </c>
      <c r="M88" s="132">
        <v>23.64</v>
      </c>
      <c r="N88" s="132">
        <v>0.79</v>
      </c>
    </row>
    <row r="89" spans="1:31" ht="12" customHeight="1" x14ac:dyDescent="0.2">
      <c r="A89" s="64" t="s">
        <v>85</v>
      </c>
      <c r="B89" s="67" t="s">
        <v>74</v>
      </c>
      <c r="C89" s="40">
        <v>200</v>
      </c>
      <c r="D89" s="40">
        <v>1.99</v>
      </c>
      <c r="E89" s="40">
        <v>1.7</v>
      </c>
      <c r="F89" s="40">
        <v>15.89</v>
      </c>
      <c r="G89" s="40">
        <v>86.81</v>
      </c>
      <c r="H89" s="59">
        <v>0.03</v>
      </c>
      <c r="I89" s="59">
        <v>0.65</v>
      </c>
      <c r="J89" s="55"/>
      <c r="K89" s="59">
        <v>64.430000000000007</v>
      </c>
      <c r="L89" s="55"/>
      <c r="M89" s="55"/>
      <c r="N89" s="59">
        <v>0.4</v>
      </c>
      <c r="O89" s="1"/>
      <c r="P89" s="2"/>
      <c r="Q89" s="3"/>
      <c r="R89" s="3"/>
      <c r="S89" s="3"/>
      <c r="T89" s="3"/>
      <c r="U89" s="3"/>
      <c r="V89" s="3"/>
      <c r="W89" s="4"/>
      <c r="X89" s="3"/>
      <c r="Y89" s="3"/>
      <c r="Z89" s="3"/>
      <c r="AA89" s="3"/>
      <c r="AB89" s="3"/>
    </row>
    <row r="90" spans="1:31" ht="12" customHeight="1" x14ac:dyDescent="0.2">
      <c r="A90" s="68" t="s">
        <v>36</v>
      </c>
      <c r="B90" s="39" t="s">
        <v>37</v>
      </c>
      <c r="C90" s="46">
        <v>10</v>
      </c>
      <c r="D90" s="46">
        <v>2.6</v>
      </c>
      <c r="E90" s="46">
        <v>2.65</v>
      </c>
      <c r="F90" s="46">
        <v>0.35</v>
      </c>
      <c r="G90" s="46">
        <v>35.65</v>
      </c>
      <c r="H90" s="55"/>
      <c r="I90" s="70">
        <v>0.28000000000000003</v>
      </c>
      <c r="J90" s="55"/>
      <c r="K90" s="70">
        <v>100.5</v>
      </c>
      <c r="L90" s="55"/>
      <c r="M90" s="55"/>
      <c r="N90" s="70">
        <v>0.09</v>
      </c>
      <c r="O90" s="1"/>
      <c r="P90" s="2"/>
      <c r="Q90" s="3"/>
      <c r="R90" s="3"/>
      <c r="S90" s="3"/>
      <c r="T90" s="3"/>
      <c r="U90" s="3"/>
      <c r="V90" s="3"/>
      <c r="W90" s="4"/>
      <c r="X90" s="3"/>
      <c r="Y90" s="3"/>
      <c r="Z90" s="3"/>
      <c r="AA90" s="3"/>
      <c r="AB90" s="3"/>
    </row>
    <row r="91" spans="1:31" x14ac:dyDescent="0.2">
      <c r="A91" s="72"/>
      <c r="B91" s="39" t="s">
        <v>38</v>
      </c>
      <c r="C91" s="73" t="s">
        <v>56</v>
      </c>
      <c r="D91" s="46">
        <v>3</v>
      </c>
      <c r="E91" s="40">
        <v>1</v>
      </c>
      <c r="F91" s="46">
        <v>21</v>
      </c>
      <c r="G91" s="46">
        <v>105</v>
      </c>
      <c r="H91" s="59">
        <v>0.04</v>
      </c>
      <c r="I91" s="55"/>
      <c r="J91" s="55"/>
      <c r="K91" s="70">
        <v>7.6</v>
      </c>
      <c r="L91" s="55"/>
      <c r="M91" s="55"/>
      <c r="N91" s="59">
        <v>0.48</v>
      </c>
      <c r="O91" s="2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31" x14ac:dyDescent="0.2">
      <c r="A92" s="64" t="s">
        <v>186</v>
      </c>
      <c r="B92" s="39" t="s">
        <v>187</v>
      </c>
      <c r="C92" s="40">
        <v>100</v>
      </c>
      <c r="D92" s="46">
        <v>7.66</v>
      </c>
      <c r="E92" s="40">
        <v>7.2</v>
      </c>
      <c r="F92" s="46">
        <v>29.71</v>
      </c>
      <c r="G92" s="46">
        <v>214.28</v>
      </c>
      <c r="H92" s="73">
        <v>4.66</v>
      </c>
      <c r="I92" s="90"/>
      <c r="J92" s="81">
        <v>4</v>
      </c>
      <c r="K92" s="46">
        <v>19.8</v>
      </c>
      <c r="L92" s="90">
        <v>70</v>
      </c>
      <c r="M92" s="90">
        <v>27.4</v>
      </c>
      <c r="N92" s="40">
        <v>1.3</v>
      </c>
    </row>
    <row r="93" spans="1:31" x14ac:dyDescent="0.2">
      <c r="A93" s="74"/>
      <c r="B93" s="75"/>
      <c r="C93" s="82">
        <v>555</v>
      </c>
      <c r="D93" s="77"/>
      <c r="E93" s="78"/>
      <c r="F93" s="77"/>
      <c r="G93" s="77"/>
      <c r="H93" s="79"/>
      <c r="I93" s="80"/>
      <c r="J93" s="81"/>
      <c r="K93" s="80"/>
      <c r="L93" s="81"/>
      <c r="M93" s="81"/>
      <c r="N93" s="80"/>
    </row>
    <row r="94" spans="1:31" x14ac:dyDescent="0.2">
      <c r="A94" s="74"/>
      <c r="B94" s="84" t="s">
        <v>95</v>
      </c>
      <c r="C94" s="82"/>
      <c r="D94" s="86">
        <f>D95+D96+D97+D98+D99+D100</f>
        <v>27.17</v>
      </c>
      <c r="E94" s="86">
        <f t="shared" ref="E94:N94" si="17">E95+E96+E97+E98+E99+E100</f>
        <v>37.229999999999997</v>
      </c>
      <c r="F94" s="86">
        <f t="shared" si="17"/>
        <v>116.83</v>
      </c>
      <c r="G94" s="86">
        <f t="shared" si="17"/>
        <v>921.82999999999993</v>
      </c>
      <c r="H94" s="86">
        <f t="shared" si="17"/>
        <v>0.45</v>
      </c>
      <c r="I94" s="86">
        <f t="shared" si="17"/>
        <v>63.19</v>
      </c>
      <c r="J94" s="86">
        <f t="shared" si="17"/>
        <v>914.54</v>
      </c>
      <c r="K94" s="86">
        <f t="shared" si="17"/>
        <v>131.13</v>
      </c>
      <c r="L94" s="86">
        <f t="shared" si="17"/>
        <v>334.58000000000004</v>
      </c>
      <c r="M94" s="86">
        <f t="shared" si="17"/>
        <v>143.85000000000002</v>
      </c>
      <c r="N94" s="86">
        <f t="shared" si="17"/>
        <v>12.259999999999998</v>
      </c>
    </row>
    <row r="95" spans="1:31" ht="16.5" customHeight="1" x14ac:dyDescent="0.2">
      <c r="A95" s="87" t="s">
        <v>129</v>
      </c>
      <c r="B95" s="88" t="s">
        <v>130</v>
      </c>
      <c r="C95" s="69">
        <v>100</v>
      </c>
      <c r="D95" s="46">
        <v>3</v>
      </c>
      <c r="E95" s="46">
        <v>17</v>
      </c>
      <c r="F95" s="46">
        <v>16.7</v>
      </c>
      <c r="G95" s="46">
        <v>236.7</v>
      </c>
      <c r="H95" s="43">
        <v>0.03</v>
      </c>
      <c r="I95" s="43">
        <v>3.8</v>
      </c>
      <c r="J95" s="43">
        <v>738.3</v>
      </c>
      <c r="K95" s="43">
        <v>23.3</v>
      </c>
      <c r="L95" s="43">
        <v>46.7</v>
      </c>
      <c r="M95" s="43">
        <v>28.3</v>
      </c>
      <c r="N95" s="43">
        <v>0.75</v>
      </c>
      <c r="R95" s="13"/>
      <c r="S95" s="17"/>
      <c r="T95" s="11"/>
      <c r="U95" s="11"/>
      <c r="V95" s="11"/>
      <c r="W95" s="11"/>
      <c r="X95" s="11"/>
      <c r="Y95" s="3"/>
      <c r="Z95" s="3"/>
      <c r="AA95" s="3"/>
      <c r="AB95" s="3"/>
      <c r="AC95" s="3"/>
      <c r="AD95" s="3"/>
      <c r="AE95" s="3"/>
    </row>
    <row r="96" spans="1:31" ht="15.75" customHeight="1" x14ac:dyDescent="0.2">
      <c r="A96" s="64" t="s">
        <v>140</v>
      </c>
      <c r="B96" s="65" t="s">
        <v>141</v>
      </c>
      <c r="C96" s="40">
        <v>250</v>
      </c>
      <c r="D96" s="43">
        <v>2.0499999999999998</v>
      </c>
      <c r="E96" s="43">
        <v>4.45</v>
      </c>
      <c r="F96" s="43">
        <v>14.7</v>
      </c>
      <c r="G96" s="43">
        <v>107.01</v>
      </c>
      <c r="H96" s="43">
        <v>0.09</v>
      </c>
      <c r="I96" s="43">
        <v>24.15</v>
      </c>
      <c r="J96" s="42">
        <v>161</v>
      </c>
      <c r="K96" s="43">
        <v>52.79</v>
      </c>
      <c r="L96" s="43">
        <v>39.700000000000003</v>
      </c>
      <c r="M96" s="43">
        <v>16.850000000000001</v>
      </c>
      <c r="N96" s="43">
        <v>1.43</v>
      </c>
      <c r="R96" s="33"/>
      <c r="S96" s="6"/>
      <c r="T96" s="7"/>
      <c r="U96" s="34"/>
      <c r="V96" s="34"/>
      <c r="W96" s="34"/>
      <c r="X96" s="34"/>
      <c r="Y96" s="34"/>
      <c r="Z96" s="34"/>
      <c r="AA96" s="4"/>
      <c r="AB96" s="34"/>
      <c r="AC96" s="34"/>
      <c r="AD96" s="34"/>
      <c r="AE96" s="3"/>
    </row>
    <row r="97" spans="1:35" x14ac:dyDescent="0.2">
      <c r="A97" s="92" t="s">
        <v>148</v>
      </c>
      <c r="B97" s="39" t="s">
        <v>149</v>
      </c>
      <c r="C97" s="46">
        <v>100</v>
      </c>
      <c r="D97" s="46">
        <v>13.16</v>
      </c>
      <c r="E97" s="46">
        <v>11.18</v>
      </c>
      <c r="F97" s="46">
        <v>17.809999999999999</v>
      </c>
      <c r="G97" s="46">
        <v>224.47</v>
      </c>
      <c r="H97" s="46">
        <v>0.1</v>
      </c>
      <c r="I97" s="46">
        <v>1.04</v>
      </c>
      <c r="J97" s="46">
        <v>5.24</v>
      </c>
      <c r="K97" s="46">
        <v>24.4</v>
      </c>
      <c r="L97" s="46">
        <v>120</v>
      </c>
      <c r="M97" s="46">
        <v>53</v>
      </c>
      <c r="N97" s="46">
        <v>1.1399999999999999</v>
      </c>
    </row>
    <row r="98" spans="1:35" x14ac:dyDescent="0.2">
      <c r="A98" s="89" t="s">
        <v>155</v>
      </c>
      <c r="B98" s="39" t="s">
        <v>154</v>
      </c>
      <c r="C98" s="46">
        <v>180</v>
      </c>
      <c r="D98" s="46">
        <v>6.82</v>
      </c>
      <c r="E98" s="46">
        <v>4.5999999999999996</v>
      </c>
      <c r="F98" s="46">
        <v>29.45</v>
      </c>
      <c r="G98" s="46">
        <v>186.42</v>
      </c>
      <c r="H98" s="46">
        <v>0.18</v>
      </c>
      <c r="I98" s="90">
        <v>25.2</v>
      </c>
      <c r="J98" s="46">
        <v>10</v>
      </c>
      <c r="K98" s="46">
        <v>17.57</v>
      </c>
      <c r="L98" s="46">
        <v>95.68</v>
      </c>
      <c r="M98" s="46">
        <v>35.200000000000003</v>
      </c>
      <c r="N98" s="46">
        <v>7.92</v>
      </c>
      <c r="P98" s="9"/>
      <c r="Q98" s="10"/>
      <c r="R98" s="11"/>
      <c r="S98" s="11"/>
      <c r="T98" s="11"/>
      <c r="U98" s="11"/>
      <c r="V98" s="11"/>
      <c r="W98" s="11"/>
      <c r="X98" s="14"/>
      <c r="Y98" s="11"/>
      <c r="Z98" s="11"/>
      <c r="AA98" s="11"/>
      <c r="AB98" s="11"/>
      <c r="AC98" s="11"/>
    </row>
    <row r="99" spans="1:35" x14ac:dyDescent="0.2">
      <c r="A99" s="38" t="s">
        <v>112</v>
      </c>
      <c r="B99" s="39" t="s">
        <v>113</v>
      </c>
      <c r="C99" s="40" t="s">
        <v>114</v>
      </c>
      <c r="D99" s="41">
        <v>0.14000000000000001</v>
      </c>
      <c r="E99" s="42"/>
      <c r="F99" s="41">
        <v>22.17</v>
      </c>
      <c r="G99" s="43">
        <v>89.23</v>
      </c>
      <c r="H99" s="43" t="s">
        <v>115</v>
      </c>
      <c r="I99" s="41" t="s">
        <v>116</v>
      </c>
      <c r="J99" s="42"/>
      <c r="K99" s="41" t="s">
        <v>117</v>
      </c>
      <c r="L99" s="42"/>
      <c r="M99" s="42"/>
      <c r="N99" s="43" t="s">
        <v>118</v>
      </c>
    </row>
    <row r="100" spans="1:35" x14ac:dyDescent="0.2">
      <c r="A100" s="45"/>
      <c r="B100" s="39" t="s">
        <v>42</v>
      </c>
      <c r="C100" s="40">
        <v>40</v>
      </c>
      <c r="D100" s="46">
        <v>2</v>
      </c>
      <c r="E100" s="40"/>
      <c r="F100" s="46">
        <v>16</v>
      </c>
      <c r="G100" s="46">
        <v>78</v>
      </c>
      <c r="H100" s="43">
        <v>0.04</v>
      </c>
      <c r="I100" s="42"/>
      <c r="J100" s="42"/>
      <c r="K100" s="41">
        <v>7.25</v>
      </c>
      <c r="L100" s="42">
        <v>32.5</v>
      </c>
      <c r="M100" s="42">
        <v>10.5</v>
      </c>
      <c r="N100" s="43">
        <v>0.9</v>
      </c>
    </row>
    <row r="101" spans="1:35" x14ac:dyDescent="0.2">
      <c r="A101" s="45"/>
      <c r="B101" s="111"/>
      <c r="C101" s="112">
        <v>870</v>
      </c>
      <c r="D101" s="46"/>
      <c r="E101" s="40"/>
      <c r="F101" s="46"/>
      <c r="G101" s="46"/>
      <c r="H101" s="43"/>
      <c r="I101" s="42"/>
      <c r="J101" s="42"/>
      <c r="K101" s="41"/>
      <c r="L101" s="42"/>
      <c r="M101" s="42"/>
      <c r="N101" s="43"/>
    </row>
    <row r="102" spans="1:35" x14ac:dyDescent="0.2">
      <c r="A102" s="74"/>
      <c r="B102" s="75"/>
      <c r="C102" s="82"/>
      <c r="D102" s="77"/>
      <c r="E102" s="78"/>
      <c r="F102" s="77"/>
      <c r="G102" s="77"/>
      <c r="H102" s="79"/>
      <c r="I102" s="80"/>
      <c r="J102" s="81"/>
      <c r="K102" s="80"/>
      <c r="L102" s="81"/>
      <c r="M102" s="81"/>
      <c r="N102" s="80"/>
    </row>
    <row r="103" spans="1:35" x14ac:dyDescent="0.2">
      <c r="A103" s="154" t="s">
        <v>89</v>
      </c>
      <c r="B103" s="156"/>
      <c r="C103" s="155"/>
      <c r="D103" s="37">
        <f>D104+D110</f>
        <v>43.44</v>
      </c>
      <c r="E103" s="37">
        <f t="shared" ref="E103:N103" si="18">E104+E110</f>
        <v>38.5</v>
      </c>
      <c r="F103" s="37">
        <f t="shared" si="18"/>
        <v>205.75</v>
      </c>
      <c r="G103" s="37">
        <f t="shared" si="18"/>
        <v>1344.1599999999999</v>
      </c>
      <c r="H103" s="37">
        <f t="shared" si="18"/>
        <v>1.089</v>
      </c>
      <c r="I103" s="37">
        <f t="shared" si="18"/>
        <v>180.32</v>
      </c>
      <c r="J103" s="37">
        <f t="shared" si="18"/>
        <v>190.2</v>
      </c>
      <c r="K103" s="37">
        <f t="shared" si="18"/>
        <v>362.24</v>
      </c>
      <c r="L103" s="37">
        <f t="shared" si="18"/>
        <v>502.65999999999997</v>
      </c>
      <c r="M103" s="37">
        <f t="shared" si="18"/>
        <v>158.29999999999998</v>
      </c>
      <c r="N103" s="37">
        <f t="shared" si="18"/>
        <v>11.68</v>
      </c>
    </row>
    <row r="104" spans="1:35" x14ac:dyDescent="0.2">
      <c r="A104" s="133"/>
      <c r="B104" s="62" t="s">
        <v>94</v>
      </c>
      <c r="C104" s="63"/>
      <c r="D104" s="37">
        <f>D105+D106+D107+D108</f>
        <v>17.72</v>
      </c>
      <c r="E104" s="37">
        <f t="shared" ref="E104:N104" si="19">E105+E106+E107+E108</f>
        <v>12.25</v>
      </c>
      <c r="F104" s="37">
        <f t="shared" si="19"/>
        <v>92.98</v>
      </c>
      <c r="G104" s="37">
        <f t="shared" si="19"/>
        <v>552.04999999999995</v>
      </c>
      <c r="H104" s="37">
        <f t="shared" si="19"/>
        <v>0.309</v>
      </c>
      <c r="I104" s="37">
        <f t="shared" si="19"/>
        <v>18.04</v>
      </c>
      <c r="J104" s="37">
        <f t="shared" si="19"/>
        <v>40.200000000000003</v>
      </c>
      <c r="K104" s="37">
        <f t="shared" si="19"/>
        <v>176.17</v>
      </c>
      <c r="L104" s="37">
        <f t="shared" si="19"/>
        <v>259.65999999999997</v>
      </c>
      <c r="M104" s="37">
        <f t="shared" si="19"/>
        <v>68.819999999999993</v>
      </c>
      <c r="N104" s="37">
        <f t="shared" si="19"/>
        <v>6.15</v>
      </c>
    </row>
    <row r="105" spans="1:35" ht="23.25" customHeight="1" x14ac:dyDescent="0.2">
      <c r="A105" s="68" t="s">
        <v>33</v>
      </c>
      <c r="B105" s="65" t="s">
        <v>188</v>
      </c>
      <c r="C105" s="40" t="s">
        <v>66</v>
      </c>
      <c r="D105" s="43">
        <v>13.7</v>
      </c>
      <c r="E105" s="43">
        <v>12.25</v>
      </c>
      <c r="F105" s="43">
        <v>26.67</v>
      </c>
      <c r="G105" s="43">
        <v>271.73</v>
      </c>
      <c r="H105" s="43">
        <v>0.21</v>
      </c>
      <c r="I105" s="43">
        <v>0.52</v>
      </c>
      <c r="J105" s="70">
        <v>40.200000000000003</v>
      </c>
      <c r="K105" s="43">
        <v>139</v>
      </c>
      <c r="L105" s="43">
        <v>233</v>
      </c>
      <c r="M105" s="43">
        <v>63</v>
      </c>
      <c r="N105" s="43">
        <v>1.85</v>
      </c>
      <c r="O105" s="5"/>
      <c r="P105" s="6"/>
      <c r="Q105" s="7"/>
      <c r="R105" s="7"/>
      <c r="S105" s="7"/>
      <c r="T105" s="7"/>
      <c r="U105" s="7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ht="23.25" customHeight="1" x14ac:dyDescent="0.2">
      <c r="A106" s="102" t="s">
        <v>48</v>
      </c>
      <c r="B106" s="104" t="s">
        <v>55</v>
      </c>
      <c r="C106" s="46">
        <v>200</v>
      </c>
      <c r="D106" s="41">
        <v>0.02</v>
      </c>
      <c r="E106" s="42"/>
      <c r="F106" s="41">
        <v>29.31</v>
      </c>
      <c r="G106" s="41">
        <v>117.32</v>
      </c>
      <c r="H106" s="93">
        <v>8.9999999999999993E-3</v>
      </c>
      <c r="I106" s="93">
        <v>1.52</v>
      </c>
      <c r="J106" s="105"/>
      <c r="K106" s="93">
        <v>3.57</v>
      </c>
      <c r="L106" s="93">
        <v>0.66</v>
      </c>
      <c r="M106" s="93">
        <v>0.22</v>
      </c>
      <c r="N106" s="93">
        <v>0.34</v>
      </c>
      <c r="O106" s="9"/>
      <c r="P106" s="10"/>
      <c r="Q106" s="11"/>
      <c r="R106" s="11"/>
      <c r="S106" s="11"/>
      <c r="T106" s="11"/>
      <c r="U106" s="11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ht="14.25" customHeight="1" x14ac:dyDescent="0.2">
      <c r="A107" s="45"/>
      <c r="B107" s="39" t="s">
        <v>11</v>
      </c>
      <c r="C107" s="40">
        <v>40</v>
      </c>
      <c r="D107" s="46">
        <v>3</v>
      </c>
      <c r="E107" s="40"/>
      <c r="F107" s="46">
        <v>20</v>
      </c>
      <c r="G107" s="46">
        <v>94</v>
      </c>
      <c r="H107" s="40">
        <v>0.04</v>
      </c>
      <c r="I107" s="90"/>
      <c r="J107" s="90"/>
      <c r="K107" s="46">
        <v>8</v>
      </c>
      <c r="L107" s="90">
        <v>26</v>
      </c>
      <c r="M107" s="90">
        <v>5.6</v>
      </c>
      <c r="N107" s="40">
        <v>0.44</v>
      </c>
      <c r="O107" s="13"/>
      <c r="P107" s="10"/>
      <c r="Q107" s="11"/>
      <c r="R107" s="11"/>
      <c r="S107" s="14"/>
      <c r="T107" s="11"/>
      <c r="U107" s="11"/>
      <c r="V107" s="8"/>
      <c r="W107" s="12"/>
      <c r="X107" s="12"/>
      <c r="Y107" s="8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ht="14.25" customHeight="1" x14ac:dyDescent="0.2">
      <c r="A108" s="74"/>
      <c r="B108" s="75" t="s">
        <v>52</v>
      </c>
      <c r="C108" s="76">
        <v>130</v>
      </c>
      <c r="D108" s="77">
        <v>1</v>
      </c>
      <c r="E108" s="78"/>
      <c r="F108" s="77">
        <v>17</v>
      </c>
      <c r="G108" s="77">
        <v>69</v>
      </c>
      <c r="H108" s="79">
        <v>0.05</v>
      </c>
      <c r="I108" s="80">
        <v>16</v>
      </c>
      <c r="J108" s="81"/>
      <c r="K108" s="80">
        <v>25.6</v>
      </c>
      <c r="L108" s="81"/>
      <c r="M108" s="81"/>
      <c r="N108" s="80">
        <v>3.52</v>
      </c>
      <c r="O108" s="13"/>
      <c r="P108" s="10"/>
      <c r="Q108" s="11"/>
      <c r="R108" s="11"/>
      <c r="S108" s="14"/>
      <c r="T108" s="11"/>
      <c r="U108" s="11"/>
      <c r="V108" s="8"/>
      <c r="W108" s="12"/>
      <c r="X108" s="12"/>
      <c r="Y108" s="8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ht="18.75" customHeight="1" x14ac:dyDescent="0.2">
      <c r="A109" s="45"/>
      <c r="B109" s="39"/>
      <c r="C109" s="82">
        <v>575</v>
      </c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6"/>
      <c r="P109" s="17"/>
      <c r="Q109" s="7"/>
      <c r="R109" s="7"/>
      <c r="S109" s="7"/>
      <c r="T109" s="7"/>
      <c r="U109" s="7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ht="12" customHeight="1" x14ac:dyDescent="0.2">
      <c r="A110" s="97"/>
      <c r="B110" s="84" t="s">
        <v>95</v>
      </c>
      <c r="C110" s="85"/>
      <c r="D110" s="86">
        <v>25.72</v>
      </c>
      <c r="E110" s="86">
        <f t="shared" ref="E110:M110" si="20">E112+E113+E114+E115+E116+E117</f>
        <v>26.25</v>
      </c>
      <c r="F110" s="86">
        <v>112.77</v>
      </c>
      <c r="G110" s="86">
        <v>792.11</v>
      </c>
      <c r="H110" s="86">
        <v>0.78</v>
      </c>
      <c r="I110" s="86">
        <v>162.28</v>
      </c>
      <c r="J110" s="86">
        <f t="shared" si="20"/>
        <v>150</v>
      </c>
      <c r="K110" s="86">
        <v>186.07</v>
      </c>
      <c r="L110" s="86">
        <f t="shared" si="20"/>
        <v>243</v>
      </c>
      <c r="M110" s="86">
        <f t="shared" si="20"/>
        <v>89.47999999999999</v>
      </c>
      <c r="N110" s="86">
        <v>5.53</v>
      </c>
      <c r="O110" s="16"/>
      <c r="P110" s="17"/>
      <c r="Q110" s="7"/>
      <c r="R110" s="7"/>
      <c r="S110" s="7"/>
      <c r="T110" s="7"/>
      <c r="U110" s="7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ht="15" customHeight="1" x14ac:dyDescent="0.2">
      <c r="A111" s="87" t="s">
        <v>62</v>
      </c>
      <c r="B111" s="88" t="s">
        <v>64</v>
      </c>
      <c r="C111" s="69">
        <v>100</v>
      </c>
      <c r="D111" s="46">
        <v>0.8</v>
      </c>
      <c r="E111" s="46">
        <v>0</v>
      </c>
      <c r="F111" s="46">
        <v>1.7</v>
      </c>
      <c r="G111" s="46">
        <v>10</v>
      </c>
      <c r="H111" s="70">
        <v>7.0000000000000007E-2</v>
      </c>
      <c r="I111" s="70">
        <v>25</v>
      </c>
      <c r="J111" s="42"/>
      <c r="K111" s="70">
        <v>14</v>
      </c>
      <c r="L111" s="70"/>
      <c r="M111" s="70"/>
      <c r="N111" s="70">
        <v>0.9</v>
      </c>
      <c r="O111" s="16"/>
      <c r="P111" s="17"/>
      <c r="Q111" s="7"/>
      <c r="R111" s="7"/>
      <c r="S111" s="7"/>
      <c r="T111" s="7"/>
      <c r="U111" s="7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ht="13.5" customHeight="1" x14ac:dyDescent="0.2">
      <c r="A112" s="38" t="s">
        <v>131</v>
      </c>
      <c r="B112" s="110" t="s">
        <v>132</v>
      </c>
      <c r="C112" s="53">
        <v>250</v>
      </c>
      <c r="D112" s="114">
        <v>4.34</v>
      </c>
      <c r="E112" s="114">
        <v>4.68</v>
      </c>
      <c r="F112" s="114">
        <v>17.440000000000001</v>
      </c>
      <c r="G112" s="114">
        <v>129.16</v>
      </c>
      <c r="H112" s="114">
        <v>0.14000000000000001</v>
      </c>
      <c r="I112" s="114">
        <v>20.63</v>
      </c>
      <c r="J112" s="42"/>
      <c r="K112" s="114">
        <v>28.44</v>
      </c>
      <c r="L112" s="114">
        <v>121.69</v>
      </c>
      <c r="M112" s="114">
        <v>39</v>
      </c>
      <c r="N112" s="43">
        <v>1.28</v>
      </c>
      <c r="O112" s="16"/>
      <c r="P112" s="17"/>
      <c r="Q112" s="7"/>
      <c r="R112" s="7"/>
      <c r="S112" s="7"/>
      <c r="T112" s="7"/>
      <c r="U112" s="7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ht="14.25" customHeight="1" x14ac:dyDescent="0.2">
      <c r="A113" s="89" t="s">
        <v>61</v>
      </c>
      <c r="B113" s="39" t="s">
        <v>90</v>
      </c>
      <c r="C113" s="46" t="s">
        <v>49</v>
      </c>
      <c r="D113" s="46">
        <v>9</v>
      </c>
      <c r="E113" s="46">
        <v>11.92</v>
      </c>
      <c r="F113" s="46">
        <v>14.02</v>
      </c>
      <c r="G113" s="46">
        <v>199.36</v>
      </c>
      <c r="H113" s="70">
        <v>0.46</v>
      </c>
      <c r="I113" s="70">
        <v>1.78</v>
      </c>
      <c r="J113" s="70"/>
      <c r="K113" s="70">
        <v>10.16</v>
      </c>
      <c r="L113" s="70">
        <v>8.5399999999999991</v>
      </c>
      <c r="M113" s="70">
        <v>1.88</v>
      </c>
      <c r="N113" s="70">
        <v>1.1399999999999999</v>
      </c>
      <c r="O113" s="16"/>
      <c r="P113" s="17"/>
      <c r="Q113" s="7"/>
      <c r="R113" s="7"/>
      <c r="S113" s="7"/>
      <c r="T113" s="7"/>
      <c r="U113" s="7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ht="11.25" customHeight="1" x14ac:dyDescent="0.2">
      <c r="A114" s="68" t="s">
        <v>157</v>
      </c>
      <c r="B114" s="39" t="s">
        <v>156</v>
      </c>
      <c r="C114" s="46">
        <v>180</v>
      </c>
      <c r="D114" s="46">
        <v>8.58</v>
      </c>
      <c r="E114" s="46">
        <v>9.65</v>
      </c>
      <c r="F114" s="46">
        <v>48.6</v>
      </c>
      <c r="G114" s="46">
        <v>315.55</v>
      </c>
      <c r="H114" s="59">
        <v>0.06</v>
      </c>
      <c r="I114" s="59">
        <v>114.22</v>
      </c>
      <c r="J114" s="90">
        <v>150</v>
      </c>
      <c r="K114" s="70">
        <v>125</v>
      </c>
      <c r="L114" s="70">
        <v>86.77</v>
      </c>
      <c r="M114" s="70">
        <v>43</v>
      </c>
      <c r="N114" s="70">
        <v>1.73</v>
      </c>
      <c r="O114" s="16"/>
      <c r="P114" s="17"/>
      <c r="Q114" s="7"/>
      <c r="R114" s="7"/>
      <c r="S114" s="7"/>
      <c r="T114" s="7"/>
      <c r="U114" s="7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ht="21" customHeight="1" x14ac:dyDescent="0.2">
      <c r="A115" s="92" t="s">
        <v>57</v>
      </c>
      <c r="B115" s="39" t="s">
        <v>10</v>
      </c>
      <c r="C115" s="46">
        <v>200</v>
      </c>
      <c r="D115" s="90"/>
      <c r="E115" s="90"/>
      <c r="F115" s="46">
        <v>11.01</v>
      </c>
      <c r="G115" s="46">
        <v>44.04</v>
      </c>
      <c r="H115" s="118">
        <v>0.01</v>
      </c>
      <c r="I115" s="118">
        <v>0.65</v>
      </c>
      <c r="J115" s="119"/>
      <c r="K115" s="70">
        <v>0.47</v>
      </c>
      <c r="L115" s="55"/>
      <c r="M115" s="55"/>
      <c r="N115" s="70">
        <v>0.04</v>
      </c>
      <c r="O115" s="16"/>
      <c r="P115" s="17"/>
      <c r="Q115" s="7"/>
      <c r="R115" s="7"/>
      <c r="S115" s="7"/>
      <c r="T115" s="7"/>
      <c r="U115" s="7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ht="12" customHeight="1" x14ac:dyDescent="0.2">
      <c r="A116" s="68"/>
      <c r="B116" s="39" t="s">
        <v>11</v>
      </c>
      <c r="C116" s="40">
        <v>40</v>
      </c>
      <c r="D116" s="46">
        <v>3</v>
      </c>
      <c r="E116" s="40"/>
      <c r="F116" s="46">
        <v>20</v>
      </c>
      <c r="G116" s="46">
        <v>94</v>
      </c>
      <c r="H116" s="40">
        <v>0.04</v>
      </c>
      <c r="I116" s="90"/>
      <c r="J116" s="90"/>
      <c r="K116" s="46">
        <v>8</v>
      </c>
      <c r="L116" s="90">
        <v>26</v>
      </c>
      <c r="M116" s="90">
        <v>5.6</v>
      </c>
      <c r="N116" s="40">
        <v>0.44</v>
      </c>
      <c r="O116" s="16"/>
      <c r="P116" s="17"/>
      <c r="Q116" s="7"/>
      <c r="R116" s="7"/>
      <c r="S116" s="7"/>
      <c r="T116" s="7"/>
      <c r="U116" s="7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x14ac:dyDescent="0.2">
      <c r="A117" s="135"/>
      <c r="B117" s="136"/>
      <c r="C117" s="137" t="s">
        <v>189</v>
      </c>
      <c r="D117" s="46"/>
      <c r="E117" s="40"/>
      <c r="F117" s="46"/>
      <c r="G117" s="46"/>
      <c r="H117" s="59"/>
      <c r="I117" s="55"/>
      <c r="J117" s="55"/>
      <c r="K117" s="70"/>
      <c r="L117" s="55"/>
      <c r="M117" s="55"/>
      <c r="N117" s="59"/>
      <c r="O117" s="18"/>
      <c r="P117" s="10"/>
      <c r="Q117" s="19"/>
      <c r="R117" s="11"/>
      <c r="S117" s="2"/>
      <c r="T117" s="11"/>
      <c r="U117" s="11"/>
      <c r="V117" s="15"/>
      <c r="W117" s="8"/>
      <c r="X117" s="8"/>
      <c r="Y117" s="8"/>
      <c r="Z117" s="8"/>
      <c r="AA117" s="8"/>
      <c r="AB117" s="8"/>
      <c r="AC117" s="8"/>
      <c r="AD117" s="8"/>
      <c r="AE117" s="8"/>
      <c r="AF117" s="12"/>
      <c r="AG117" s="8"/>
      <c r="AH117" s="8"/>
      <c r="AI117" s="15"/>
    </row>
    <row r="118" spans="1:35" x14ac:dyDescent="0.2">
      <c r="A118" s="135"/>
      <c r="B118" s="136"/>
      <c r="C118" s="138"/>
      <c r="D118" s="46"/>
      <c r="E118" s="40"/>
      <c r="F118" s="46"/>
      <c r="G118" s="46"/>
      <c r="H118" s="59"/>
      <c r="I118" s="55"/>
      <c r="J118" s="55"/>
      <c r="K118" s="70"/>
      <c r="L118" s="55"/>
      <c r="M118" s="55"/>
      <c r="N118" s="59"/>
    </row>
    <row r="119" spans="1:35" x14ac:dyDescent="0.2">
      <c r="A119" s="124" t="s">
        <v>30</v>
      </c>
      <c r="B119" s="154" t="s">
        <v>13</v>
      </c>
      <c r="C119" s="155"/>
      <c r="D119" s="37">
        <f>D120+D126</f>
        <v>44.9</v>
      </c>
      <c r="E119" s="37">
        <f t="shared" ref="E119:N119" si="21">E120+E126</f>
        <v>55.029999999999994</v>
      </c>
      <c r="F119" s="37">
        <f t="shared" si="21"/>
        <v>231.8</v>
      </c>
      <c r="G119" s="37">
        <f t="shared" si="21"/>
        <v>1592.93</v>
      </c>
      <c r="H119" s="37">
        <f t="shared" si="21"/>
        <v>0.69</v>
      </c>
      <c r="I119" s="37">
        <f t="shared" si="21"/>
        <v>34.92</v>
      </c>
      <c r="J119" s="37">
        <f t="shared" si="21"/>
        <v>312.35000000000002</v>
      </c>
      <c r="K119" s="37">
        <f t="shared" si="21"/>
        <v>316.49</v>
      </c>
      <c r="L119" s="37">
        <f t="shared" si="21"/>
        <v>553.34</v>
      </c>
      <c r="M119" s="37">
        <f t="shared" si="21"/>
        <v>177.26999999999998</v>
      </c>
      <c r="N119" s="37">
        <f t="shared" si="21"/>
        <v>9.7899999999999991</v>
      </c>
    </row>
    <row r="120" spans="1:35" x14ac:dyDescent="0.2">
      <c r="A120" s="124"/>
      <c r="B120" s="62" t="s">
        <v>94</v>
      </c>
      <c r="C120" s="63"/>
      <c r="D120" s="37">
        <f>D121+D122+D123+D124</f>
        <v>18</v>
      </c>
      <c r="E120" s="37">
        <f t="shared" ref="E120:N120" si="22">E121+E122+E123+E124</f>
        <v>18.399999999999999</v>
      </c>
      <c r="F120" s="37">
        <f t="shared" si="22"/>
        <v>95.75</v>
      </c>
      <c r="G120" s="37">
        <f t="shared" si="22"/>
        <v>604.06999999999994</v>
      </c>
      <c r="H120" s="37">
        <f t="shared" si="22"/>
        <v>0.29000000000000004</v>
      </c>
      <c r="I120" s="37">
        <f t="shared" si="22"/>
        <v>0.8600000000000001</v>
      </c>
      <c r="J120" s="37">
        <f t="shared" si="22"/>
        <v>41.5</v>
      </c>
      <c r="K120" s="37">
        <f t="shared" si="22"/>
        <v>205.3</v>
      </c>
      <c r="L120" s="37">
        <f t="shared" si="22"/>
        <v>273.3</v>
      </c>
      <c r="M120" s="37">
        <f t="shared" si="22"/>
        <v>68.099999999999994</v>
      </c>
      <c r="N120" s="37">
        <f t="shared" si="22"/>
        <v>3.79</v>
      </c>
    </row>
    <row r="121" spans="1:35" ht="24" x14ac:dyDescent="0.2">
      <c r="A121" s="64" t="s">
        <v>190</v>
      </c>
      <c r="B121" s="65" t="s">
        <v>191</v>
      </c>
      <c r="C121" s="53" t="s">
        <v>66</v>
      </c>
      <c r="D121" s="114">
        <v>2.93</v>
      </c>
      <c r="E121" s="114">
        <v>3.79</v>
      </c>
      <c r="F121" s="114">
        <v>23.4</v>
      </c>
      <c r="G121" s="114">
        <v>139.43</v>
      </c>
      <c r="H121" s="114">
        <v>7.0000000000000007E-2</v>
      </c>
      <c r="I121" s="114">
        <v>0.52</v>
      </c>
      <c r="J121" s="114">
        <v>34.6</v>
      </c>
      <c r="K121" s="114">
        <v>117</v>
      </c>
      <c r="L121" s="114">
        <v>118</v>
      </c>
      <c r="M121" s="114">
        <v>23</v>
      </c>
      <c r="N121" s="114">
        <v>1.08</v>
      </c>
    </row>
    <row r="122" spans="1:35" x14ac:dyDescent="0.2">
      <c r="A122" s="92" t="s">
        <v>194</v>
      </c>
      <c r="B122" s="39" t="s">
        <v>176</v>
      </c>
      <c r="C122" s="40" t="s">
        <v>114</v>
      </c>
      <c r="D122" s="41" t="s">
        <v>177</v>
      </c>
      <c r="E122" s="43" t="s">
        <v>178</v>
      </c>
      <c r="F122" s="41" t="s">
        <v>179</v>
      </c>
      <c r="G122" s="41" t="s">
        <v>180</v>
      </c>
      <c r="H122" s="43">
        <v>0.01</v>
      </c>
      <c r="I122" s="114">
        <v>0.3</v>
      </c>
      <c r="J122" s="114">
        <v>6.9</v>
      </c>
      <c r="K122" s="41">
        <v>57</v>
      </c>
      <c r="L122" s="42">
        <v>46</v>
      </c>
      <c r="M122" s="42">
        <v>9.9</v>
      </c>
      <c r="N122" s="43">
        <v>0.77</v>
      </c>
    </row>
    <row r="123" spans="1:35" x14ac:dyDescent="0.2">
      <c r="A123" s="45"/>
      <c r="B123" s="39" t="s">
        <v>11</v>
      </c>
      <c r="C123" s="40">
        <v>50</v>
      </c>
      <c r="D123" s="46">
        <v>3.75</v>
      </c>
      <c r="E123" s="40"/>
      <c r="F123" s="46">
        <v>25</v>
      </c>
      <c r="G123" s="46">
        <v>117.5</v>
      </c>
      <c r="H123" s="40">
        <v>0.05</v>
      </c>
      <c r="I123" s="90"/>
      <c r="J123" s="90"/>
      <c r="K123" s="46">
        <v>10</v>
      </c>
      <c r="L123" s="90">
        <v>32.5</v>
      </c>
      <c r="M123" s="90">
        <v>7</v>
      </c>
      <c r="N123" s="40">
        <v>0.55000000000000004</v>
      </c>
    </row>
    <row r="124" spans="1:35" x14ac:dyDescent="0.2">
      <c r="A124" s="64" t="s">
        <v>192</v>
      </c>
      <c r="B124" s="136" t="s">
        <v>193</v>
      </c>
      <c r="C124" s="40">
        <v>100</v>
      </c>
      <c r="D124" s="41">
        <v>9.8699999999999992</v>
      </c>
      <c r="E124" s="43">
        <v>13.01</v>
      </c>
      <c r="F124" s="41">
        <v>30</v>
      </c>
      <c r="G124" s="41">
        <v>257.54000000000002</v>
      </c>
      <c r="H124" s="43">
        <v>0.16</v>
      </c>
      <c r="I124" s="42">
        <v>0.04</v>
      </c>
      <c r="J124" s="42"/>
      <c r="K124" s="41">
        <v>21.3</v>
      </c>
      <c r="L124" s="42">
        <v>76.8</v>
      </c>
      <c r="M124" s="42">
        <v>28.2</v>
      </c>
      <c r="N124" s="43">
        <v>1.39</v>
      </c>
    </row>
    <row r="125" spans="1:35" x14ac:dyDescent="0.2">
      <c r="A125" s="92"/>
      <c r="B125" s="39"/>
      <c r="C125" s="122">
        <v>555</v>
      </c>
      <c r="D125" s="46"/>
      <c r="E125" s="90"/>
      <c r="F125" s="46"/>
      <c r="G125" s="46"/>
      <c r="H125" s="55"/>
      <c r="I125" s="70"/>
      <c r="J125" s="55"/>
      <c r="K125" s="70"/>
      <c r="L125" s="70"/>
      <c r="M125" s="70"/>
      <c r="N125" s="70"/>
    </row>
    <row r="126" spans="1:35" x14ac:dyDescent="0.2">
      <c r="A126" s="72"/>
      <c r="B126" s="84" t="s">
        <v>95</v>
      </c>
      <c r="C126" s="139"/>
      <c r="D126" s="37">
        <f>D127+D128+D129+D130+D131</f>
        <v>26.9</v>
      </c>
      <c r="E126" s="37">
        <f t="shared" ref="E126:N126" si="23">E127+E128+E129+E130+E131</f>
        <v>36.629999999999995</v>
      </c>
      <c r="F126" s="37">
        <f t="shared" si="23"/>
        <v>136.05000000000001</v>
      </c>
      <c r="G126" s="37">
        <f t="shared" si="23"/>
        <v>988.86000000000013</v>
      </c>
      <c r="H126" s="37">
        <f t="shared" si="23"/>
        <v>0.39999999999999997</v>
      </c>
      <c r="I126" s="37">
        <f t="shared" si="23"/>
        <v>34.06</v>
      </c>
      <c r="J126" s="37">
        <f t="shared" si="23"/>
        <v>270.85000000000002</v>
      </c>
      <c r="K126" s="37">
        <f t="shared" si="23"/>
        <v>111.19</v>
      </c>
      <c r="L126" s="37">
        <f t="shared" si="23"/>
        <v>280.04000000000002</v>
      </c>
      <c r="M126" s="37">
        <f t="shared" si="23"/>
        <v>109.17</v>
      </c>
      <c r="N126" s="37">
        <f t="shared" si="23"/>
        <v>6</v>
      </c>
    </row>
    <row r="127" spans="1:35" x14ac:dyDescent="0.2">
      <c r="A127" s="87" t="s">
        <v>96</v>
      </c>
      <c r="B127" s="88" t="s">
        <v>97</v>
      </c>
      <c r="C127" s="69">
        <v>100</v>
      </c>
      <c r="D127" s="46">
        <v>1.33</v>
      </c>
      <c r="E127" s="46">
        <v>10.07</v>
      </c>
      <c r="F127" s="46">
        <v>10.8</v>
      </c>
      <c r="G127" s="46">
        <v>139.08000000000001</v>
      </c>
      <c r="H127" s="43">
        <v>0.02</v>
      </c>
      <c r="I127" s="43">
        <v>6.65</v>
      </c>
      <c r="J127" s="43">
        <v>1.1299999999999999</v>
      </c>
      <c r="K127" s="43">
        <v>35.47</v>
      </c>
      <c r="L127" s="43">
        <v>40.630000000000003</v>
      </c>
      <c r="M127" s="43">
        <v>20.72</v>
      </c>
      <c r="N127" s="43">
        <v>1.32</v>
      </c>
    </row>
    <row r="128" spans="1:35" ht="24" x14ac:dyDescent="0.2">
      <c r="A128" s="64" t="s">
        <v>144</v>
      </c>
      <c r="B128" s="65" t="s">
        <v>145</v>
      </c>
      <c r="C128" s="40">
        <v>250</v>
      </c>
      <c r="D128" s="43">
        <v>2.88</v>
      </c>
      <c r="E128" s="43">
        <v>2.96</v>
      </c>
      <c r="F128" s="43">
        <v>20.78</v>
      </c>
      <c r="G128" s="43">
        <v>121.24</v>
      </c>
      <c r="H128" s="43">
        <v>0.16</v>
      </c>
      <c r="I128" s="43">
        <v>20.63</v>
      </c>
      <c r="J128" s="42">
        <v>122</v>
      </c>
      <c r="K128" s="43">
        <v>19</v>
      </c>
      <c r="L128" s="43">
        <v>79.31</v>
      </c>
      <c r="M128" s="43">
        <v>30.06</v>
      </c>
      <c r="N128" s="43">
        <v>1.04</v>
      </c>
    </row>
    <row r="129" spans="1:15" x14ac:dyDescent="0.2">
      <c r="A129" s="68" t="s">
        <v>142</v>
      </c>
      <c r="B129" s="39" t="s">
        <v>143</v>
      </c>
      <c r="C129" s="46">
        <v>200</v>
      </c>
      <c r="D129" s="163">
        <v>19.45</v>
      </c>
      <c r="E129" s="163">
        <v>23.44</v>
      </c>
      <c r="F129" s="163">
        <v>56.71</v>
      </c>
      <c r="G129" s="163">
        <v>515.6</v>
      </c>
      <c r="H129" s="164">
        <v>0.15</v>
      </c>
      <c r="I129" s="164">
        <v>6.78</v>
      </c>
      <c r="J129" s="165">
        <v>147</v>
      </c>
      <c r="K129" s="164">
        <v>27.34</v>
      </c>
      <c r="L129" s="164">
        <v>100.11</v>
      </c>
      <c r="M129" s="164">
        <v>37.14</v>
      </c>
      <c r="N129" s="164">
        <v>2.06</v>
      </c>
    </row>
    <row r="130" spans="1:15" ht="24" x14ac:dyDescent="0.2">
      <c r="A130" s="91" t="s">
        <v>59</v>
      </c>
      <c r="B130" s="88" t="s">
        <v>128</v>
      </c>
      <c r="C130" s="46">
        <v>200</v>
      </c>
      <c r="D130" s="41">
        <v>0.74</v>
      </c>
      <c r="E130" s="123">
        <v>0.16</v>
      </c>
      <c r="F130" s="41">
        <v>27.76</v>
      </c>
      <c r="G130" s="41">
        <v>115.44</v>
      </c>
      <c r="H130" s="41">
        <v>0.02</v>
      </c>
      <c r="I130" s="41"/>
      <c r="J130" s="42">
        <v>0.72</v>
      </c>
      <c r="K130" s="41">
        <v>20.32</v>
      </c>
      <c r="L130" s="41">
        <v>19.36</v>
      </c>
      <c r="M130" s="41">
        <v>8.1199999999999992</v>
      </c>
      <c r="N130" s="41">
        <v>0.45</v>
      </c>
    </row>
    <row r="131" spans="1:15" x14ac:dyDescent="0.2">
      <c r="A131" s="45"/>
      <c r="B131" s="39" t="s">
        <v>42</v>
      </c>
      <c r="C131" s="40">
        <v>50</v>
      </c>
      <c r="D131" s="46">
        <v>2.5</v>
      </c>
      <c r="E131" s="40"/>
      <c r="F131" s="46">
        <v>20</v>
      </c>
      <c r="G131" s="46">
        <v>97.5</v>
      </c>
      <c r="H131" s="43">
        <v>0.05</v>
      </c>
      <c r="I131" s="42"/>
      <c r="J131" s="42"/>
      <c r="K131" s="41">
        <v>9.06</v>
      </c>
      <c r="L131" s="42">
        <v>40.630000000000003</v>
      </c>
      <c r="M131" s="42">
        <v>13.13</v>
      </c>
      <c r="N131" s="43">
        <v>1.1299999999999999</v>
      </c>
    </row>
    <row r="132" spans="1:15" x14ac:dyDescent="0.2">
      <c r="A132" s="45"/>
      <c r="B132" s="39"/>
      <c r="C132" s="108">
        <v>800</v>
      </c>
      <c r="D132" s="46"/>
      <c r="E132" s="40"/>
      <c r="F132" s="46"/>
      <c r="G132" s="46"/>
      <c r="H132" s="59"/>
      <c r="I132" s="55"/>
      <c r="J132" s="55"/>
      <c r="K132" s="70"/>
      <c r="L132" s="55"/>
      <c r="M132" s="55"/>
      <c r="N132" s="59"/>
    </row>
    <row r="133" spans="1:15" x14ac:dyDescent="0.2">
      <c r="A133" s="45"/>
      <c r="B133" s="39"/>
      <c r="C133" s="40"/>
      <c r="D133" s="46"/>
      <c r="E133" s="40"/>
      <c r="F133" s="46"/>
      <c r="G133" s="46"/>
      <c r="H133" s="59"/>
      <c r="I133" s="55"/>
      <c r="J133" s="55"/>
      <c r="K133" s="70"/>
      <c r="L133" s="55"/>
      <c r="M133" s="55"/>
      <c r="N133" s="59"/>
    </row>
    <row r="134" spans="1:15" x14ac:dyDescent="0.2">
      <c r="A134" s="124" t="s">
        <v>31</v>
      </c>
      <c r="B134" s="154" t="s">
        <v>13</v>
      </c>
      <c r="C134" s="155"/>
      <c r="D134" s="37">
        <f t="shared" ref="D134:N134" si="24">D135+D141</f>
        <v>46.2</v>
      </c>
      <c r="E134" s="37">
        <f t="shared" si="24"/>
        <v>51.93</v>
      </c>
      <c r="F134" s="37">
        <f t="shared" si="24"/>
        <v>208.49</v>
      </c>
      <c r="G134" s="37">
        <f t="shared" si="24"/>
        <v>1533.59</v>
      </c>
      <c r="H134" s="37">
        <f t="shared" si="24"/>
        <v>0.80900000000000016</v>
      </c>
      <c r="I134" s="37">
        <f t="shared" si="24"/>
        <v>43.129999999999995</v>
      </c>
      <c r="J134" s="37">
        <f t="shared" si="24"/>
        <v>1140.24</v>
      </c>
      <c r="K134" s="37">
        <f t="shared" si="24"/>
        <v>189</v>
      </c>
      <c r="L134" s="37">
        <f t="shared" si="24"/>
        <v>355.9</v>
      </c>
      <c r="M134" s="37">
        <f t="shared" si="24"/>
        <v>125.4</v>
      </c>
      <c r="N134" s="37">
        <f t="shared" si="24"/>
        <v>11.260000000000002</v>
      </c>
      <c r="O134" s="166"/>
    </row>
    <row r="135" spans="1:15" x14ac:dyDescent="0.2">
      <c r="A135" s="140"/>
      <c r="B135" s="62" t="s">
        <v>94</v>
      </c>
      <c r="C135" s="63"/>
      <c r="D135" s="37">
        <f>D136+D137+D138+D139</f>
        <v>18</v>
      </c>
      <c r="E135" s="37">
        <f t="shared" ref="E135:N135" si="25">E136+E137+E138+E139</f>
        <v>18.399999999999999</v>
      </c>
      <c r="F135" s="37">
        <f t="shared" si="25"/>
        <v>91.81</v>
      </c>
      <c r="G135" s="37">
        <f t="shared" si="25"/>
        <v>564.74</v>
      </c>
      <c r="H135" s="37">
        <f t="shared" si="25"/>
        <v>0.16999999999999998</v>
      </c>
      <c r="I135" s="37">
        <f t="shared" si="25"/>
        <v>16.04</v>
      </c>
      <c r="J135" s="37">
        <f t="shared" si="25"/>
        <v>48</v>
      </c>
      <c r="K135" s="37">
        <f t="shared" si="25"/>
        <v>71.37</v>
      </c>
      <c r="L135" s="37">
        <f t="shared" si="25"/>
        <v>104.6</v>
      </c>
      <c r="M135" s="37">
        <f t="shared" si="25"/>
        <v>39</v>
      </c>
      <c r="N135" s="37">
        <f t="shared" si="25"/>
        <v>5.7</v>
      </c>
      <c r="O135" s="166"/>
    </row>
    <row r="136" spans="1:15" ht="27" customHeight="1" x14ac:dyDescent="0.2">
      <c r="A136" s="87" t="s">
        <v>197</v>
      </c>
      <c r="B136" s="88" t="s">
        <v>195</v>
      </c>
      <c r="C136" s="69" t="s">
        <v>196</v>
      </c>
      <c r="D136" s="46">
        <v>14</v>
      </c>
      <c r="E136" s="46">
        <v>18.399999999999999</v>
      </c>
      <c r="F136" s="46">
        <v>43.8</v>
      </c>
      <c r="G136" s="46">
        <v>357.7</v>
      </c>
      <c r="H136" s="70">
        <v>0.08</v>
      </c>
      <c r="I136" s="70">
        <v>0.04</v>
      </c>
      <c r="J136" s="70">
        <v>48</v>
      </c>
      <c r="K136" s="70">
        <v>37.299999999999997</v>
      </c>
      <c r="L136" s="70">
        <v>78.599999999999994</v>
      </c>
      <c r="M136" s="70">
        <v>33.4</v>
      </c>
      <c r="N136" s="70">
        <v>1.7</v>
      </c>
    </row>
    <row r="137" spans="1:15" x14ac:dyDescent="0.2">
      <c r="A137" s="92" t="s">
        <v>57</v>
      </c>
      <c r="B137" s="39" t="s">
        <v>10</v>
      </c>
      <c r="C137" s="46">
        <v>200</v>
      </c>
      <c r="D137" s="90"/>
      <c r="E137" s="90"/>
      <c r="F137" s="46">
        <v>11.01</v>
      </c>
      <c r="G137" s="46">
        <v>44.04</v>
      </c>
      <c r="H137" s="55"/>
      <c r="I137" s="55"/>
      <c r="J137" s="55"/>
      <c r="K137" s="70">
        <v>0.47</v>
      </c>
      <c r="L137" s="55"/>
      <c r="M137" s="55"/>
      <c r="N137" s="70">
        <v>0.04</v>
      </c>
    </row>
    <row r="138" spans="1:15" x14ac:dyDescent="0.2">
      <c r="A138" s="68"/>
      <c r="B138" s="94" t="s">
        <v>11</v>
      </c>
      <c r="C138" s="40">
        <v>40</v>
      </c>
      <c r="D138" s="46">
        <v>3</v>
      </c>
      <c r="E138" s="40"/>
      <c r="F138" s="46">
        <v>20</v>
      </c>
      <c r="G138" s="46">
        <v>94</v>
      </c>
      <c r="H138" s="59">
        <v>0.04</v>
      </c>
      <c r="I138" s="55"/>
      <c r="J138" s="55"/>
      <c r="K138" s="70">
        <v>8</v>
      </c>
      <c r="L138" s="55">
        <v>26</v>
      </c>
      <c r="M138" s="55">
        <v>5.6</v>
      </c>
      <c r="N138" s="59">
        <v>0.44</v>
      </c>
    </row>
    <row r="139" spans="1:15" x14ac:dyDescent="0.2">
      <c r="A139" s="74"/>
      <c r="B139" s="75" t="s">
        <v>52</v>
      </c>
      <c r="C139" s="76">
        <v>130</v>
      </c>
      <c r="D139" s="77">
        <v>1</v>
      </c>
      <c r="E139" s="78"/>
      <c r="F139" s="77">
        <v>17</v>
      </c>
      <c r="G139" s="77">
        <v>69</v>
      </c>
      <c r="H139" s="79">
        <v>0.05</v>
      </c>
      <c r="I139" s="80">
        <v>16</v>
      </c>
      <c r="J139" s="81"/>
      <c r="K139" s="80">
        <v>25.6</v>
      </c>
      <c r="L139" s="81"/>
      <c r="M139" s="81"/>
      <c r="N139" s="80">
        <v>3.52</v>
      </c>
    </row>
    <row r="140" spans="1:15" x14ac:dyDescent="0.2">
      <c r="A140" s="45"/>
      <c r="B140" s="141"/>
      <c r="C140" s="108">
        <v>555</v>
      </c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</row>
    <row r="141" spans="1:15" ht="10.5" customHeight="1" x14ac:dyDescent="0.2">
      <c r="A141" s="45"/>
      <c r="B141" s="84" t="s">
        <v>95</v>
      </c>
      <c r="C141" s="108"/>
      <c r="D141" s="37">
        <f>D142+D143+D144+D145+D146+D147</f>
        <v>28.2</v>
      </c>
      <c r="E141" s="37">
        <f t="shared" ref="E141:N141" si="26">E142+E143+E144+E145+E146+E147</f>
        <v>33.53</v>
      </c>
      <c r="F141" s="37">
        <f t="shared" si="26"/>
        <v>116.68</v>
      </c>
      <c r="G141" s="37">
        <f t="shared" si="26"/>
        <v>968.84999999999991</v>
      </c>
      <c r="H141" s="37">
        <f t="shared" si="26"/>
        <v>0.63900000000000012</v>
      </c>
      <c r="I141" s="37">
        <f t="shared" si="26"/>
        <v>27.089999999999996</v>
      </c>
      <c r="J141" s="37">
        <f t="shared" si="26"/>
        <v>1092.24</v>
      </c>
      <c r="K141" s="37">
        <f t="shared" si="26"/>
        <v>117.63</v>
      </c>
      <c r="L141" s="37">
        <f t="shared" si="26"/>
        <v>251.3</v>
      </c>
      <c r="M141" s="37">
        <f t="shared" si="26"/>
        <v>86.4</v>
      </c>
      <c r="N141" s="37">
        <f t="shared" si="26"/>
        <v>5.5600000000000005</v>
      </c>
    </row>
    <row r="142" spans="1:15" x14ac:dyDescent="0.2">
      <c r="A142" s="64" t="s">
        <v>105</v>
      </c>
      <c r="B142" s="99" t="s">
        <v>106</v>
      </c>
      <c r="C142" s="90">
        <v>100</v>
      </c>
      <c r="D142" s="100">
        <v>2.02</v>
      </c>
      <c r="E142" s="43">
        <v>1.02</v>
      </c>
      <c r="F142" s="43">
        <v>20.55</v>
      </c>
      <c r="G142" s="43">
        <v>185.3</v>
      </c>
      <c r="H142" s="43">
        <v>0.03</v>
      </c>
      <c r="I142" s="43">
        <v>4.22</v>
      </c>
      <c r="J142" s="43">
        <v>933</v>
      </c>
      <c r="K142" s="43">
        <v>46.5</v>
      </c>
      <c r="L142" s="43">
        <v>60.9</v>
      </c>
      <c r="M142" s="43">
        <v>32.25</v>
      </c>
      <c r="N142" s="43">
        <v>1</v>
      </c>
    </row>
    <row r="143" spans="1:15" x14ac:dyDescent="0.2">
      <c r="A143" s="38" t="s">
        <v>146</v>
      </c>
      <c r="B143" s="65" t="s">
        <v>147</v>
      </c>
      <c r="C143" s="40">
        <v>250</v>
      </c>
      <c r="D143" s="43">
        <v>1.49</v>
      </c>
      <c r="E143" s="43">
        <v>12.7</v>
      </c>
      <c r="F143" s="43">
        <v>6.09</v>
      </c>
      <c r="G143" s="43">
        <v>144.6</v>
      </c>
      <c r="H143" s="43">
        <v>0.16</v>
      </c>
      <c r="I143" s="43">
        <v>20.65</v>
      </c>
      <c r="J143" s="42">
        <v>129</v>
      </c>
      <c r="K143" s="43">
        <v>23.81</v>
      </c>
      <c r="L143" s="43">
        <v>83.13</v>
      </c>
      <c r="M143" s="43">
        <v>33.25</v>
      </c>
      <c r="N143" s="43">
        <v>1.23</v>
      </c>
    </row>
    <row r="144" spans="1:15" x14ac:dyDescent="0.2">
      <c r="A144" s="38" t="s">
        <v>91</v>
      </c>
      <c r="B144" s="88" t="s">
        <v>92</v>
      </c>
      <c r="C144" s="163">
        <v>100</v>
      </c>
      <c r="D144" s="163">
        <v>11.6</v>
      </c>
      <c r="E144" s="163">
        <v>14</v>
      </c>
      <c r="F144" s="163">
        <v>11.73</v>
      </c>
      <c r="G144" s="167">
        <v>219.06</v>
      </c>
      <c r="H144" s="70">
        <v>0.09</v>
      </c>
      <c r="I144" s="70">
        <v>0.7</v>
      </c>
      <c r="J144" s="55"/>
      <c r="K144" s="70">
        <v>19.600000000000001</v>
      </c>
      <c r="L144" s="70">
        <v>14.8</v>
      </c>
      <c r="M144" s="70">
        <v>3.26</v>
      </c>
      <c r="N144" s="70">
        <v>2.5099999999999998</v>
      </c>
    </row>
    <row r="145" spans="1:36" x14ac:dyDescent="0.2">
      <c r="A145" s="89" t="s">
        <v>158</v>
      </c>
      <c r="B145" s="39" t="s">
        <v>159</v>
      </c>
      <c r="C145" s="46">
        <v>180</v>
      </c>
      <c r="D145" s="46">
        <v>10.07</v>
      </c>
      <c r="E145" s="46">
        <v>5.81</v>
      </c>
      <c r="F145" s="46">
        <v>29</v>
      </c>
      <c r="G145" s="46">
        <v>208.57</v>
      </c>
      <c r="H145" s="46">
        <v>0.31</v>
      </c>
      <c r="I145" s="90"/>
      <c r="J145" s="46">
        <v>30.24</v>
      </c>
      <c r="K145" s="46">
        <v>16.149999999999999</v>
      </c>
      <c r="L145" s="46">
        <v>65.81</v>
      </c>
      <c r="M145" s="46">
        <v>11.82</v>
      </c>
      <c r="N145" s="46">
        <v>0.04</v>
      </c>
    </row>
    <row r="146" spans="1:36" ht="24" x14ac:dyDescent="0.2">
      <c r="A146" s="102" t="s">
        <v>48</v>
      </c>
      <c r="B146" s="104" t="s">
        <v>55</v>
      </c>
      <c r="C146" s="46">
        <v>200</v>
      </c>
      <c r="D146" s="41">
        <v>0.02</v>
      </c>
      <c r="E146" s="42"/>
      <c r="F146" s="41">
        <v>29.31</v>
      </c>
      <c r="G146" s="41">
        <v>117.32</v>
      </c>
      <c r="H146" s="41">
        <v>8.9999999999999993E-3</v>
      </c>
      <c r="I146" s="41">
        <v>1.52</v>
      </c>
      <c r="J146" s="42"/>
      <c r="K146" s="41">
        <v>3.57</v>
      </c>
      <c r="L146" s="41">
        <v>0.66</v>
      </c>
      <c r="M146" s="41">
        <v>0.22</v>
      </c>
      <c r="N146" s="41">
        <v>0.34</v>
      </c>
    </row>
    <row r="147" spans="1:36" ht="12" customHeight="1" x14ac:dyDescent="0.2">
      <c r="A147" s="68"/>
      <c r="B147" s="39" t="s">
        <v>11</v>
      </c>
      <c r="C147" s="40">
        <v>40</v>
      </c>
      <c r="D147" s="46">
        <v>3</v>
      </c>
      <c r="E147" s="40"/>
      <c r="F147" s="46">
        <v>20</v>
      </c>
      <c r="G147" s="46">
        <v>94</v>
      </c>
      <c r="H147" s="40">
        <v>0.04</v>
      </c>
      <c r="I147" s="90"/>
      <c r="J147" s="90"/>
      <c r="K147" s="46">
        <v>8</v>
      </c>
      <c r="L147" s="90">
        <v>26</v>
      </c>
      <c r="M147" s="90">
        <v>5.6</v>
      </c>
      <c r="N147" s="40">
        <v>0.44</v>
      </c>
    </row>
    <row r="148" spans="1:36" x14ac:dyDescent="0.2">
      <c r="A148" s="142"/>
      <c r="B148" s="136"/>
      <c r="C148" s="112">
        <v>870</v>
      </c>
      <c r="D148" s="46"/>
      <c r="E148" s="40"/>
      <c r="F148" s="46"/>
      <c r="G148" s="46"/>
      <c r="H148" s="40"/>
      <c r="I148" s="90"/>
      <c r="J148" s="90"/>
      <c r="K148" s="46"/>
      <c r="L148" s="90"/>
      <c r="M148" s="90"/>
      <c r="N148" s="40"/>
    </row>
    <row r="149" spans="1:36" x14ac:dyDescent="0.2">
      <c r="A149" s="140" t="s">
        <v>88</v>
      </c>
      <c r="B149" s="156" t="s">
        <v>9</v>
      </c>
      <c r="C149" s="155"/>
      <c r="D149" s="37">
        <f t="shared" ref="D149:N149" si="27">D150+D156</f>
        <v>44.57</v>
      </c>
      <c r="E149" s="37">
        <f t="shared" si="27"/>
        <v>47.95</v>
      </c>
      <c r="F149" s="37">
        <f t="shared" si="27"/>
        <v>188.9</v>
      </c>
      <c r="G149" s="37">
        <f t="shared" si="27"/>
        <v>1371.24</v>
      </c>
      <c r="H149" s="37">
        <f t="shared" si="27"/>
        <v>0.67</v>
      </c>
      <c r="I149" s="37">
        <f t="shared" si="27"/>
        <v>65.86</v>
      </c>
      <c r="J149" s="37">
        <f t="shared" si="27"/>
        <v>528.89</v>
      </c>
      <c r="K149" s="37">
        <f t="shared" si="27"/>
        <v>382.98</v>
      </c>
      <c r="L149" s="37">
        <f t="shared" si="27"/>
        <v>446.15999999999997</v>
      </c>
      <c r="M149" s="37">
        <f t="shared" si="27"/>
        <v>104.78999999999999</v>
      </c>
      <c r="N149" s="37">
        <f t="shared" si="27"/>
        <v>8.7100000000000009</v>
      </c>
      <c r="O149" s="162"/>
      <c r="P149" s="162"/>
      <c r="Q149" s="162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32"/>
    </row>
    <row r="150" spans="1:36" x14ac:dyDescent="0.2">
      <c r="A150" s="140"/>
      <c r="B150" s="62" t="s">
        <v>94</v>
      </c>
      <c r="C150" s="63"/>
      <c r="D150" s="37">
        <f>D151+D152+D153+D154</f>
        <v>22.5</v>
      </c>
      <c r="E150" s="37">
        <f t="shared" ref="E150:N150" si="28">E151+E152+E153+E154</f>
        <v>22.990000000000002</v>
      </c>
      <c r="F150" s="37">
        <f t="shared" si="28"/>
        <v>95.75</v>
      </c>
      <c r="G150" s="37">
        <f t="shared" si="28"/>
        <v>679.88</v>
      </c>
      <c r="H150" s="37">
        <f t="shared" si="28"/>
        <v>0.19</v>
      </c>
      <c r="I150" s="37">
        <f t="shared" si="28"/>
        <v>2.44</v>
      </c>
      <c r="J150" s="37">
        <f t="shared" si="28"/>
        <v>20.28</v>
      </c>
      <c r="K150" s="37">
        <f t="shared" si="28"/>
        <v>230.17</v>
      </c>
      <c r="L150" s="37">
        <f t="shared" si="28"/>
        <v>271.94</v>
      </c>
      <c r="M150" s="37">
        <f t="shared" si="28"/>
        <v>37.25</v>
      </c>
      <c r="N150" s="37">
        <f t="shared" si="28"/>
        <v>2.08</v>
      </c>
      <c r="O150" s="36"/>
      <c r="P150" s="36"/>
      <c r="Q150" s="36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32"/>
    </row>
    <row r="151" spans="1:36" ht="24" x14ac:dyDescent="0.2">
      <c r="A151" s="89" t="s">
        <v>86</v>
      </c>
      <c r="B151" s="88" t="s">
        <v>87</v>
      </c>
      <c r="C151" s="46" t="s">
        <v>198</v>
      </c>
      <c r="D151" s="46">
        <v>9.1999999999999993</v>
      </c>
      <c r="E151" s="46">
        <v>13.63</v>
      </c>
      <c r="F151" s="46">
        <v>20.2</v>
      </c>
      <c r="G151" s="46">
        <v>240.27</v>
      </c>
      <c r="H151" s="46">
        <v>0.09</v>
      </c>
      <c r="I151" s="121">
        <v>1.46</v>
      </c>
      <c r="J151" s="46">
        <v>0.28000000000000003</v>
      </c>
      <c r="K151" s="70">
        <v>104.11</v>
      </c>
      <c r="L151" s="70">
        <v>157</v>
      </c>
      <c r="M151" s="70">
        <v>20.7</v>
      </c>
      <c r="N151" s="70">
        <v>0.86</v>
      </c>
      <c r="O151" s="21"/>
      <c r="P151" s="10"/>
      <c r="Q151" s="11"/>
      <c r="R151" s="11"/>
      <c r="S151" s="11">
        <v>0</v>
      </c>
      <c r="T151" s="11"/>
      <c r="U151" s="11"/>
      <c r="V151" s="12"/>
      <c r="W151" s="12"/>
      <c r="X151" s="12"/>
      <c r="Y151" s="8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6" ht="24" x14ac:dyDescent="0.2">
      <c r="A152" s="64" t="s">
        <v>174</v>
      </c>
      <c r="B152" s="65" t="s">
        <v>175</v>
      </c>
      <c r="C152" s="40" t="s">
        <v>66</v>
      </c>
      <c r="D152" s="41">
        <v>10.3</v>
      </c>
      <c r="E152" s="41">
        <v>8.36</v>
      </c>
      <c r="F152" s="41">
        <v>43.54</v>
      </c>
      <c r="G152" s="41">
        <v>290.57</v>
      </c>
      <c r="H152" s="46">
        <v>0.06</v>
      </c>
      <c r="I152" s="121">
        <v>0.98</v>
      </c>
      <c r="J152" s="46">
        <v>20</v>
      </c>
      <c r="K152" s="70">
        <v>117.99</v>
      </c>
      <c r="L152" s="70">
        <v>114.94</v>
      </c>
      <c r="M152" s="70">
        <v>16.55</v>
      </c>
      <c r="N152" s="70">
        <v>0.7</v>
      </c>
      <c r="O152" s="21"/>
      <c r="P152" s="10"/>
      <c r="Q152" s="11"/>
      <c r="R152" s="11"/>
      <c r="S152" s="11"/>
      <c r="T152" s="11"/>
      <c r="U152" s="11"/>
      <c r="V152" s="12"/>
      <c r="W152" s="12"/>
      <c r="X152" s="12"/>
      <c r="Y152" s="8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6" x14ac:dyDescent="0.2">
      <c r="A153" s="92" t="s">
        <v>57</v>
      </c>
      <c r="B153" s="39" t="s">
        <v>10</v>
      </c>
      <c r="C153" s="46">
        <v>200</v>
      </c>
      <c r="D153" s="90"/>
      <c r="E153" s="90"/>
      <c r="F153" s="46">
        <v>11.01</v>
      </c>
      <c r="G153" s="46">
        <v>44.04</v>
      </c>
      <c r="H153" s="55"/>
      <c r="I153" s="55"/>
      <c r="J153" s="55"/>
      <c r="K153" s="70">
        <v>0.47</v>
      </c>
      <c r="L153" s="55"/>
      <c r="M153" s="55"/>
      <c r="N153" s="70">
        <v>0.04</v>
      </c>
      <c r="O153" s="22"/>
      <c r="P153" s="23"/>
      <c r="Q153" s="11"/>
      <c r="R153" s="11"/>
      <c r="S153" s="11"/>
      <c r="T153" s="11"/>
      <c r="U153" s="11"/>
      <c r="V153" s="12"/>
      <c r="W153" s="8"/>
      <c r="X153" s="8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6" x14ac:dyDescent="0.2">
      <c r="A154" s="72"/>
      <c r="B154" s="39" t="s">
        <v>38</v>
      </c>
      <c r="C154" s="73" t="s">
        <v>56</v>
      </c>
      <c r="D154" s="46">
        <v>3</v>
      </c>
      <c r="E154" s="40">
        <v>1</v>
      </c>
      <c r="F154" s="46">
        <v>21</v>
      </c>
      <c r="G154" s="46">
        <v>105</v>
      </c>
      <c r="H154" s="59">
        <v>0.04</v>
      </c>
      <c r="I154" s="55"/>
      <c r="J154" s="55"/>
      <c r="K154" s="70">
        <v>7.6</v>
      </c>
      <c r="L154" s="55"/>
      <c r="M154" s="55"/>
      <c r="N154" s="59">
        <v>0.48</v>
      </c>
      <c r="O154" s="24"/>
      <c r="P154" s="10"/>
      <c r="Q154" s="11"/>
      <c r="R154" s="11"/>
      <c r="S154" s="14"/>
      <c r="T154" s="11"/>
      <c r="U154" s="11"/>
      <c r="V154" s="12"/>
      <c r="W154" s="12"/>
      <c r="X154" s="12"/>
      <c r="Y154" s="8"/>
      <c r="Z154" s="8"/>
      <c r="AA154" s="8"/>
      <c r="AB154" s="8"/>
      <c r="AC154" s="8"/>
      <c r="AD154" s="8"/>
      <c r="AE154" s="8"/>
      <c r="AF154" s="12"/>
      <c r="AG154" s="8"/>
      <c r="AH154" s="8"/>
      <c r="AI154" s="12"/>
    </row>
    <row r="155" spans="1:36" x14ac:dyDescent="0.2">
      <c r="A155" s="45"/>
      <c r="B155" s="111"/>
      <c r="C155" s="112">
        <v>565</v>
      </c>
      <c r="D155" s="46"/>
      <c r="E155" s="40"/>
      <c r="F155" s="46"/>
      <c r="G155" s="46"/>
      <c r="H155" s="79">
        <v>0.05</v>
      </c>
      <c r="I155" s="80">
        <v>16</v>
      </c>
      <c r="J155" s="81"/>
      <c r="K155" s="80">
        <v>25.6</v>
      </c>
      <c r="L155" s="81"/>
      <c r="M155" s="81"/>
      <c r="N155" s="80">
        <v>3.52</v>
      </c>
      <c r="O155" s="16"/>
      <c r="P155" s="10"/>
      <c r="Q155" s="2"/>
      <c r="R155" s="11"/>
      <c r="S155" s="2"/>
      <c r="T155" s="11"/>
      <c r="U155" s="11"/>
      <c r="V155" s="15"/>
      <c r="W155" s="8"/>
      <c r="X155" s="8"/>
      <c r="Y155" s="8"/>
      <c r="Z155" s="8"/>
      <c r="AA155" s="8"/>
      <c r="AB155" s="8"/>
      <c r="AC155" s="8"/>
      <c r="AD155" s="8"/>
      <c r="AE155" s="8"/>
      <c r="AF155" s="12"/>
      <c r="AG155" s="8"/>
      <c r="AH155" s="8"/>
      <c r="AI155" s="15"/>
    </row>
    <row r="156" spans="1:36" x14ac:dyDescent="0.2">
      <c r="A156" s="45"/>
      <c r="B156" s="84" t="s">
        <v>95</v>
      </c>
      <c r="C156" s="108"/>
      <c r="D156" s="37">
        <f>D157+D158+D159+D160+D161+D162</f>
        <v>22.07</v>
      </c>
      <c r="E156" s="37">
        <f t="shared" ref="E156:N156" si="29">E157+E158+E159+E160+E161+E162</f>
        <v>24.96</v>
      </c>
      <c r="F156" s="37">
        <f t="shared" si="29"/>
        <v>93.15</v>
      </c>
      <c r="G156" s="37">
        <f t="shared" si="29"/>
        <v>691.36</v>
      </c>
      <c r="H156" s="37">
        <f t="shared" si="29"/>
        <v>0.48000000000000004</v>
      </c>
      <c r="I156" s="37">
        <f t="shared" si="29"/>
        <v>63.42</v>
      </c>
      <c r="J156" s="37">
        <f t="shared" si="29"/>
        <v>508.61</v>
      </c>
      <c r="K156" s="37">
        <f t="shared" si="29"/>
        <v>152.81</v>
      </c>
      <c r="L156" s="37">
        <f t="shared" si="29"/>
        <v>174.22</v>
      </c>
      <c r="M156" s="37">
        <f t="shared" si="29"/>
        <v>67.539999999999992</v>
      </c>
      <c r="N156" s="37">
        <f t="shared" si="29"/>
        <v>6.6300000000000008</v>
      </c>
      <c r="O156" s="16"/>
      <c r="P156" s="25"/>
      <c r="Q156" s="26"/>
      <c r="R156" s="27"/>
      <c r="S156" s="28"/>
      <c r="T156" s="27"/>
      <c r="U156" s="27"/>
      <c r="V156" s="29"/>
      <c r="W156" s="30"/>
      <c r="X156" s="30"/>
      <c r="Y156" s="31"/>
      <c r="Z156" s="31"/>
      <c r="AA156" s="31"/>
      <c r="AB156" s="31"/>
      <c r="AC156" s="31"/>
      <c r="AD156" s="31"/>
      <c r="AE156" s="31"/>
      <c r="AF156" s="30"/>
      <c r="AG156" s="31"/>
      <c r="AH156" s="31"/>
      <c r="AI156" s="30"/>
    </row>
    <row r="157" spans="1:36" ht="24" x14ac:dyDescent="0.2">
      <c r="A157" s="87" t="s">
        <v>62</v>
      </c>
      <c r="B157" s="88" t="s">
        <v>64</v>
      </c>
      <c r="C157" s="69">
        <v>100</v>
      </c>
      <c r="D157" s="46">
        <v>0.8</v>
      </c>
      <c r="E157" s="46">
        <v>0</v>
      </c>
      <c r="F157" s="46">
        <v>1.7</v>
      </c>
      <c r="G157" s="46">
        <v>10</v>
      </c>
      <c r="H157" s="70">
        <v>7.0000000000000007E-2</v>
      </c>
      <c r="I157" s="70">
        <v>25</v>
      </c>
      <c r="J157" s="42"/>
      <c r="K157" s="70">
        <v>14</v>
      </c>
      <c r="L157" s="70"/>
      <c r="M157" s="70"/>
      <c r="N157" s="70">
        <v>0.9</v>
      </c>
      <c r="O157" s="16"/>
      <c r="P157" s="25"/>
      <c r="Q157" s="26"/>
      <c r="R157" s="27"/>
      <c r="S157" s="28"/>
      <c r="T157" s="27"/>
      <c r="U157" s="27"/>
      <c r="V157" s="29"/>
      <c r="W157" s="30"/>
      <c r="X157" s="30"/>
      <c r="Y157" s="31"/>
      <c r="Z157" s="31"/>
      <c r="AA157" s="31"/>
      <c r="AB157" s="31"/>
      <c r="AC157" s="31"/>
      <c r="AD157" s="31"/>
      <c r="AE157" s="31"/>
      <c r="AF157" s="30"/>
      <c r="AG157" s="31"/>
      <c r="AH157" s="31"/>
      <c r="AI157" s="30"/>
    </row>
    <row r="158" spans="1:36" x14ac:dyDescent="0.2">
      <c r="A158" s="89" t="s">
        <v>124</v>
      </c>
      <c r="B158" s="67" t="s">
        <v>125</v>
      </c>
      <c r="C158" s="40">
        <v>250</v>
      </c>
      <c r="D158" s="43">
        <v>5.88</v>
      </c>
      <c r="E158" s="43">
        <v>7.58</v>
      </c>
      <c r="F158" s="43">
        <v>19.28</v>
      </c>
      <c r="G158" s="43">
        <v>168.86</v>
      </c>
      <c r="H158" s="43">
        <v>0.23</v>
      </c>
      <c r="I158" s="43">
        <v>14.38</v>
      </c>
      <c r="J158" s="42">
        <v>121.5</v>
      </c>
      <c r="K158" s="43">
        <v>51</v>
      </c>
      <c r="L158" s="43">
        <v>51</v>
      </c>
      <c r="M158" s="43">
        <v>20.88</v>
      </c>
      <c r="N158" s="43">
        <v>2.23</v>
      </c>
      <c r="O158" s="16"/>
      <c r="P158" s="25"/>
      <c r="Q158" s="26"/>
      <c r="R158" s="27"/>
      <c r="S158" s="28"/>
      <c r="T158" s="27"/>
      <c r="U158" s="27"/>
      <c r="V158" s="29"/>
      <c r="W158" s="30"/>
      <c r="X158" s="30"/>
      <c r="Y158" s="31"/>
      <c r="Z158" s="31"/>
      <c r="AA158" s="31"/>
      <c r="AB158" s="31"/>
      <c r="AC158" s="31"/>
      <c r="AD158" s="31"/>
      <c r="AE158" s="31"/>
      <c r="AF158" s="30"/>
      <c r="AG158" s="31"/>
      <c r="AH158" s="31"/>
      <c r="AI158" s="30"/>
    </row>
    <row r="159" spans="1:36" x14ac:dyDescent="0.2">
      <c r="A159" s="64" t="s">
        <v>183</v>
      </c>
      <c r="B159" s="65" t="s">
        <v>133</v>
      </c>
      <c r="C159" s="40" t="s">
        <v>134</v>
      </c>
      <c r="D159" s="43">
        <v>10.01</v>
      </c>
      <c r="E159" s="43">
        <v>9.7799999999999994</v>
      </c>
      <c r="F159" s="43">
        <v>15.2</v>
      </c>
      <c r="G159" s="43">
        <v>188.86</v>
      </c>
      <c r="H159" s="43" t="s">
        <v>109</v>
      </c>
      <c r="I159" s="43" t="s">
        <v>135</v>
      </c>
      <c r="J159" s="42">
        <v>16.309999999999999</v>
      </c>
      <c r="K159" s="43" t="s">
        <v>136</v>
      </c>
      <c r="L159" s="43" t="s">
        <v>137</v>
      </c>
      <c r="M159" s="43" t="s">
        <v>138</v>
      </c>
      <c r="N159" s="43" t="s">
        <v>139</v>
      </c>
      <c r="O159" s="16"/>
      <c r="P159" s="25"/>
      <c r="Q159" s="26"/>
      <c r="R159" s="27"/>
      <c r="S159" s="28"/>
      <c r="T159" s="27"/>
      <c r="U159" s="27"/>
      <c r="V159" s="29"/>
      <c r="W159" s="30"/>
      <c r="X159" s="30"/>
      <c r="Y159" s="31"/>
      <c r="Z159" s="31"/>
      <c r="AA159" s="31"/>
      <c r="AB159" s="31"/>
      <c r="AC159" s="31"/>
      <c r="AD159" s="31"/>
      <c r="AE159" s="31"/>
      <c r="AF159" s="30"/>
      <c r="AG159" s="31"/>
      <c r="AH159" s="31"/>
      <c r="AI159" s="30"/>
    </row>
    <row r="160" spans="1:36" x14ac:dyDescent="0.2">
      <c r="A160" s="92" t="s">
        <v>150</v>
      </c>
      <c r="B160" s="39" t="s">
        <v>151</v>
      </c>
      <c r="C160" s="46">
        <v>180</v>
      </c>
      <c r="D160" s="46">
        <v>3.24</v>
      </c>
      <c r="E160" s="46">
        <v>7.6</v>
      </c>
      <c r="F160" s="46">
        <v>18.8</v>
      </c>
      <c r="G160" s="46">
        <v>156.41</v>
      </c>
      <c r="H160" s="46">
        <v>0.08</v>
      </c>
      <c r="I160" s="46">
        <v>14.64</v>
      </c>
      <c r="J160" s="90">
        <v>370.8</v>
      </c>
      <c r="K160" s="46">
        <v>67.2</v>
      </c>
      <c r="L160" s="46">
        <v>84</v>
      </c>
      <c r="M160" s="46">
        <v>34.799999999999997</v>
      </c>
      <c r="N160" s="46">
        <v>1.2</v>
      </c>
      <c r="O160" s="16"/>
      <c r="P160" s="25"/>
      <c r="Q160" s="26"/>
      <c r="R160" s="27"/>
      <c r="S160" s="28"/>
      <c r="T160" s="27"/>
      <c r="U160" s="27"/>
      <c r="V160" s="29"/>
      <c r="W160" s="30"/>
      <c r="X160" s="30"/>
      <c r="Y160" s="31"/>
      <c r="Z160" s="31"/>
      <c r="AA160" s="31"/>
      <c r="AB160" s="31"/>
      <c r="AC160" s="31"/>
      <c r="AD160" s="31"/>
      <c r="AE160" s="31"/>
      <c r="AF160" s="30"/>
      <c r="AG160" s="31"/>
      <c r="AH160" s="31"/>
      <c r="AI160" s="30"/>
    </row>
    <row r="161" spans="1:35" x14ac:dyDescent="0.2">
      <c r="A161" s="38" t="s">
        <v>112</v>
      </c>
      <c r="B161" s="39" t="s">
        <v>113</v>
      </c>
      <c r="C161" s="40" t="s">
        <v>114</v>
      </c>
      <c r="D161" s="41">
        <v>0.14000000000000001</v>
      </c>
      <c r="E161" s="42"/>
      <c r="F161" s="41">
        <v>22.17</v>
      </c>
      <c r="G161" s="43">
        <v>89.23</v>
      </c>
      <c r="H161" s="43" t="s">
        <v>115</v>
      </c>
      <c r="I161" s="41" t="s">
        <v>116</v>
      </c>
      <c r="J161" s="42"/>
      <c r="K161" s="41" t="s">
        <v>117</v>
      </c>
      <c r="L161" s="42"/>
      <c r="M161" s="42"/>
      <c r="N161" s="43" t="s">
        <v>118</v>
      </c>
      <c r="O161" s="16"/>
      <c r="P161" s="25"/>
      <c r="Q161" s="26"/>
      <c r="R161" s="27"/>
      <c r="S161" s="28"/>
      <c r="T161" s="27"/>
      <c r="U161" s="27"/>
      <c r="V161" s="29"/>
      <c r="W161" s="30"/>
      <c r="X161" s="30"/>
      <c r="Y161" s="31"/>
      <c r="Z161" s="31"/>
      <c r="AA161" s="31"/>
      <c r="AB161" s="31"/>
      <c r="AC161" s="31"/>
      <c r="AD161" s="31"/>
      <c r="AE161" s="31"/>
      <c r="AF161" s="30"/>
      <c r="AG161" s="31"/>
      <c r="AH161" s="31"/>
      <c r="AI161" s="30"/>
    </row>
    <row r="162" spans="1:35" x14ac:dyDescent="0.2">
      <c r="A162" s="45"/>
      <c r="B162" s="39" t="s">
        <v>42</v>
      </c>
      <c r="C162" s="40">
        <v>40</v>
      </c>
      <c r="D162" s="46">
        <v>2</v>
      </c>
      <c r="E162" s="40"/>
      <c r="F162" s="46">
        <v>16</v>
      </c>
      <c r="G162" s="46">
        <v>78</v>
      </c>
      <c r="H162" s="43">
        <v>0.04</v>
      </c>
      <c r="I162" s="42"/>
      <c r="J162" s="42"/>
      <c r="K162" s="41">
        <v>7.25</v>
      </c>
      <c r="L162" s="42">
        <v>32.5</v>
      </c>
      <c r="M162" s="42">
        <v>10.5</v>
      </c>
      <c r="N162" s="43">
        <v>0.9</v>
      </c>
      <c r="O162" s="16"/>
      <c r="P162" s="25"/>
      <c r="Q162" s="26"/>
      <c r="R162" s="27"/>
      <c r="S162" s="28"/>
      <c r="T162" s="27"/>
      <c r="U162" s="27"/>
      <c r="V162" s="29"/>
      <c r="W162" s="30"/>
      <c r="X162" s="30"/>
      <c r="Y162" s="31"/>
      <c r="Z162" s="31"/>
      <c r="AA162" s="31"/>
      <c r="AB162" s="31"/>
      <c r="AC162" s="31"/>
      <c r="AD162" s="31"/>
      <c r="AE162" s="31"/>
      <c r="AF162" s="30"/>
      <c r="AG162" s="31"/>
      <c r="AH162" s="31"/>
      <c r="AI162" s="30"/>
    </row>
    <row r="163" spans="1:35" x14ac:dyDescent="0.2">
      <c r="A163" s="143"/>
      <c r="B163" s="143"/>
      <c r="C163" s="144">
        <v>875</v>
      </c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6"/>
      <c r="P163" s="25"/>
      <c r="Q163" s="26"/>
      <c r="R163" s="27"/>
      <c r="S163" s="28"/>
      <c r="T163" s="27"/>
      <c r="U163" s="27"/>
      <c r="V163" s="29"/>
      <c r="W163" s="30"/>
      <c r="X163" s="30"/>
      <c r="Y163" s="31"/>
      <c r="Z163" s="31"/>
      <c r="AA163" s="31"/>
      <c r="AB163" s="31"/>
      <c r="AC163" s="31"/>
      <c r="AD163" s="31"/>
      <c r="AE163" s="31"/>
      <c r="AF163" s="30"/>
      <c r="AG163" s="31"/>
      <c r="AH163" s="31"/>
      <c r="AI163" s="30"/>
    </row>
    <row r="164" spans="1:35" x14ac:dyDescent="0.2">
      <c r="A164" s="45"/>
      <c r="B164" s="39"/>
      <c r="C164" s="40"/>
      <c r="D164" s="46"/>
      <c r="E164" s="40"/>
      <c r="F164" s="130"/>
      <c r="G164" s="46"/>
      <c r="H164" s="59"/>
      <c r="I164" s="145"/>
      <c r="J164" s="55"/>
      <c r="K164" s="70"/>
      <c r="L164" s="55"/>
      <c r="M164" s="55"/>
      <c r="N164" s="59"/>
    </row>
    <row r="165" spans="1:35" x14ac:dyDescent="0.2">
      <c r="A165" s="45"/>
      <c r="B165" s="39"/>
      <c r="C165" s="40"/>
      <c r="D165" s="46"/>
      <c r="E165" s="40"/>
      <c r="F165" s="46"/>
      <c r="G165" s="46"/>
      <c r="H165" s="59"/>
      <c r="I165" s="55"/>
      <c r="J165" s="55"/>
      <c r="K165" s="70"/>
      <c r="L165" s="55"/>
      <c r="M165" s="55"/>
      <c r="N165" s="59"/>
    </row>
  </sheetData>
  <mergeCells count="16">
    <mergeCell ref="O149:Q149"/>
    <mergeCell ref="B86:C86"/>
    <mergeCell ref="B119:C119"/>
    <mergeCell ref="B134:C134"/>
    <mergeCell ref="B149:C149"/>
    <mergeCell ref="A103:C103"/>
    <mergeCell ref="C1:J2"/>
    <mergeCell ref="K3:N3"/>
    <mergeCell ref="G3:G4"/>
    <mergeCell ref="B70:C70"/>
    <mergeCell ref="B6:C6"/>
    <mergeCell ref="B22:C22"/>
    <mergeCell ref="B39:C39"/>
    <mergeCell ref="B55:C55"/>
    <mergeCell ref="D3:F3"/>
    <mergeCell ref="H3:I3"/>
  </mergeCells>
  <phoneticPr fontId="0" type="noConversion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147 руб</vt:lpstr>
      <vt:lpstr>'147 руб'!Область_печати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user</cp:lastModifiedBy>
  <cp:lastPrinted>2023-01-06T07:54:22Z</cp:lastPrinted>
  <dcterms:created xsi:type="dcterms:W3CDTF">2018-10-04T05:32:37Z</dcterms:created>
  <dcterms:modified xsi:type="dcterms:W3CDTF">2023-01-07T12:54:53Z</dcterms:modified>
  <cp:category/>
</cp:coreProperties>
</file>